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315" windowWidth="11100" windowHeight="5325" activeTab="1"/>
  </bookViews>
  <sheets>
    <sheet name="F01_1" sheetId="1" r:id="rId1"/>
    <sheet name="F02_1" sheetId="2" r:id="rId2"/>
  </sheets>
  <externalReferences>
    <externalReference r:id="rId5"/>
    <externalReference r:id="rId6"/>
    <externalReference r:id="rId7"/>
    <externalReference r:id="rId8"/>
  </externalReferences>
  <definedNames>
    <definedName name="F01_2">[1]!F01_2</definedName>
    <definedName name="_xlnm.Print_Area" localSheetId="0">'F01_1'!$B$1:$G$148</definedName>
    <definedName name="_xlnm.Print_Area" localSheetId="1">'F02_1'!$B$1:$G$67</definedName>
  </definedNames>
  <calcPr fullCalcOnLoad="1"/>
</workbook>
</file>

<file path=xl/sharedStrings.xml><?xml version="1.0" encoding="utf-8"?>
<sst xmlns="http://schemas.openxmlformats.org/spreadsheetml/2006/main" count="455" uniqueCount="221">
  <si>
    <t>BALANCE SHEET</t>
  </si>
  <si>
    <t>CODES</t>
  </si>
  <si>
    <t xml:space="preserve">Form № 01 to OKUD  </t>
  </si>
  <si>
    <t>0710001</t>
  </si>
  <si>
    <t xml:space="preserve"> Date (year, month)</t>
  </si>
  <si>
    <t>Company</t>
  </si>
  <si>
    <t xml:space="preserve">"UTK" PJSC </t>
  </si>
  <si>
    <t xml:space="preserve">to OKPO  </t>
  </si>
  <si>
    <t>Tax payer's identification number</t>
  </si>
  <si>
    <t xml:space="preserve">INN  </t>
  </si>
  <si>
    <t>Kind of activity</t>
  </si>
  <si>
    <t xml:space="preserve">to OKVED </t>
  </si>
  <si>
    <t>Legal-organizational form / property form</t>
  </si>
  <si>
    <t xml:space="preserve">to OKOPF/OKFS  </t>
  </si>
  <si>
    <r>
      <t xml:space="preserve">Unit of measurement:  </t>
    </r>
  </si>
  <si>
    <t>ths. RUR</t>
  </si>
  <si>
    <t xml:space="preserve">to OKEI  </t>
  </si>
  <si>
    <t>384</t>
  </si>
  <si>
    <t>Адрес:</t>
  </si>
  <si>
    <t xml:space="preserve">Date of statement  </t>
  </si>
  <si>
    <t xml:space="preserve">Date dispatched  </t>
  </si>
  <si>
    <t xml:space="preserve"> </t>
  </si>
  <si>
    <t>ASSETS</t>
  </si>
  <si>
    <t>Line
code</t>
  </si>
  <si>
    <t>At the beginning of the reported period</t>
  </si>
  <si>
    <t>At the end of the reported period</t>
  </si>
  <si>
    <t>1,e,f</t>
  </si>
  <si>
    <t>2</t>
  </si>
  <si>
    <t>*</t>
  </si>
  <si>
    <r>
      <t xml:space="preserve">I. LONG-TERM ASSETS </t>
    </r>
    <r>
      <rPr>
        <sz val="10"/>
        <rFont val="Arial Cyr"/>
        <family val="0"/>
      </rPr>
      <t xml:space="preserve">                                                    </t>
    </r>
    <r>
      <rPr>
        <b/>
        <sz val="10"/>
        <rFont val="Arial Cyr"/>
        <family val="2"/>
      </rPr>
      <t>Intangible assets</t>
    </r>
    <r>
      <rPr>
        <sz val="10"/>
        <rFont val="Arial Cyr"/>
        <family val="0"/>
      </rPr>
      <t xml:space="preserve">                </t>
    </r>
  </si>
  <si>
    <t>including:                                                                                                      patents, licenses, trade marks and other 
similar rights and assets</t>
  </si>
  <si>
    <t xml:space="preserve">establishment expenses                                             </t>
  </si>
  <si>
    <t>business rating</t>
  </si>
  <si>
    <r>
      <t>Fixed assets</t>
    </r>
    <r>
      <rPr>
        <sz val="10"/>
        <rFont val="Arial Cyr"/>
        <family val="0"/>
      </rPr>
      <t xml:space="preserve">                    </t>
    </r>
  </si>
  <si>
    <t>including:                                                                                land and natural resourses</t>
  </si>
  <si>
    <t>121</t>
  </si>
  <si>
    <t>buildings, facilities, machines and equipment</t>
  </si>
  <si>
    <t>Unfinished construction</t>
  </si>
  <si>
    <t>Profitable investments in material value</t>
  </si>
  <si>
    <t>including:                                                                                                      property for subleasing</t>
  </si>
  <si>
    <t>property for rent</t>
  </si>
  <si>
    <r>
      <t>Long-term financial investments</t>
    </r>
    <r>
      <rPr>
        <sz val="10"/>
        <rFont val="Arial Cyr"/>
        <family val="0"/>
      </rPr>
      <t xml:space="preserve">   </t>
    </r>
  </si>
  <si>
    <t>including:                                                                              investments into branch establishments</t>
  </si>
  <si>
    <t>investments into dependant companies</t>
  </si>
  <si>
    <t>investments into other companies</t>
  </si>
  <si>
    <t>loans granted to companies with
term 12 months</t>
  </si>
  <si>
    <t>other long-term financial investments</t>
  </si>
  <si>
    <t>Other long-term assets</t>
  </si>
  <si>
    <t>TOTAL for section 1</t>
  </si>
  <si>
    <r>
      <t>II.CURRENT ASSETS</t>
    </r>
    <r>
      <rPr>
        <sz val="10"/>
        <rFont val="Arial Cyr"/>
        <family val="2"/>
      </rPr>
      <t xml:space="preserve">                                                                               </t>
    </r>
    <r>
      <rPr>
        <b/>
        <sz val="10"/>
        <rFont val="Arial Cyr"/>
        <family val="2"/>
      </rPr>
      <t xml:space="preserve">Inventories </t>
    </r>
  </si>
  <si>
    <t xml:space="preserve">including:                                                                                                        raw materials, materials and 
other similar items </t>
  </si>
  <si>
    <t>cattle</t>
  </si>
  <si>
    <t>expenses in unfinished production</t>
  </si>
  <si>
    <t>finished products and
merchandise</t>
  </si>
  <si>
    <t>dispatched goods</t>
  </si>
  <si>
    <t xml:space="preserve">deferred expenses </t>
  </si>
  <si>
    <t>other inventories and expenses</t>
  </si>
  <si>
    <t>VAT on acquired valuables</t>
  </si>
  <si>
    <t>Accounts receivable(with payment expected in 12 months
or later since reporting date)</t>
  </si>
  <si>
    <t>including:                                                                                                     buyers and customers</t>
  </si>
  <si>
    <t>notes receivable</t>
  </si>
  <si>
    <t>branch establishments and dependant 
companies</t>
  </si>
  <si>
    <t xml:space="preserve">advance payments </t>
  </si>
  <si>
    <t>other receivables</t>
  </si>
  <si>
    <t>Accounts receivable(with payment expected within 12 months or later since reporting date)</t>
  </si>
  <si>
    <t>including:                                                                                buyers and customers</t>
  </si>
  <si>
    <t>participants' (founders') contributions to
 authorized capital</t>
  </si>
  <si>
    <r>
      <t xml:space="preserve">advance payments </t>
    </r>
  </si>
  <si>
    <t>Short-term financial investments</t>
  </si>
  <si>
    <t>including:                                                                                                         loans granted to organizations for a term than 
12 months</t>
  </si>
  <si>
    <t>bought out own shares</t>
  </si>
  <si>
    <t>other short-term financial investments</t>
  </si>
  <si>
    <t>Cash resources</t>
  </si>
  <si>
    <t xml:space="preserve">including:                                                                                                       cash </t>
  </si>
  <si>
    <t>settlement accounts</t>
  </si>
  <si>
    <t xml:space="preserve">currency accounts </t>
  </si>
  <si>
    <t xml:space="preserve">other cash resources </t>
  </si>
  <si>
    <t>Other current assets</t>
  </si>
  <si>
    <t>TOTAL for section 2</t>
  </si>
  <si>
    <t>BALANCE (sum of the lines 190+290)</t>
  </si>
  <si>
    <t xml:space="preserve"> LIABILITIES</t>
  </si>
  <si>
    <r>
      <t xml:space="preserve">III. FUNDS AND RESERVES </t>
    </r>
    <r>
      <rPr>
        <sz val="10"/>
        <rFont val="Arial Cyr"/>
        <family val="2"/>
      </rPr>
      <t xml:space="preserve">                                                       Authorized capital</t>
    </r>
  </si>
  <si>
    <t>Additional paid-in capital</t>
  </si>
  <si>
    <t xml:space="preserve">Reserve capital, </t>
  </si>
  <si>
    <t>including:                                                                                                         mandatory reserve funds</t>
  </si>
  <si>
    <t>reserve fund required by
constituent documents</t>
  </si>
  <si>
    <t>Social funds</t>
  </si>
  <si>
    <t>Retained profit of past years</t>
  </si>
  <si>
    <t>Uncovered losses of the past years</t>
  </si>
  <si>
    <t>Retained profit of the reported year</t>
  </si>
  <si>
    <t>Uncovered losses of the reported year</t>
  </si>
  <si>
    <t xml:space="preserve">TOTAL for  section III </t>
  </si>
  <si>
    <r>
      <t>IV. LONG-TERM LIABILITIES</t>
    </r>
    <r>
      <rPr>
        <sz val="10"/>
        <rFont val="Arial Cyr"/>
        <family val="2"/>
      </rPr>
      <t xml:space="preserve">                                                 Borrowing costs </t>
    </r>
  </si>
  <si>
    <t>including:                                                                                                        bank credits to be repaid in over 12 months from the reporting date</t>
  </si>
  <si>
    <t>loans to be repaid in over 12 months from the reporting date</t>
  </si>
  <si>
    <t>Other long-term liabilities</t>
  </si>
  <si>
    <t>TOTAL for section IV</t>
  </si>
  <si>
    <r>
      <t xml:space="preserve">V. SHORT-TERM LIABILITIES </t>
    </r>
    <r>
      <rPr>
        <sz val="10"/>
        <rFont val="Arial Cyr"/>
        <family val="2"/>
      </rPr>
      <t xml:space="preserve">   
Borrowing costs</t>
    </r>
  </si>
  <si>
    <t>including:                                                                                                          bank credits to be repaid in over 12 months from the reporting date</t>
  </si>
  <si>
    <t xml:space="preserve">Accounts payable, </t>
  </si>
  <si>
    <t>including:                                                                                                        suppliers and contractors</t>
  </si>
  <si>
    <t xml:space="preserve">notes payable </t>
  </si>
  <si>
    <r>
      <t xml:space="preserve">debt to branch establishments and 
dependant companies </t>
    </r>
  </si>
  <si>
    <t>wages to employees</t>
  </si>
  <si>
    <t>debt to state non-budget funds</t>
  </si>
  <si>
    <t>debt to budget</t>
  </si>
  <si>
    <t xml:space="preserve">advance payment received </t>
  </si>
  <si>
    <t>other payables</t>
  </si>
  <si>
    <t>Overdue income payments to shareholders (founders)</t>
  </si>
  <si>
    <t>Deferred income</t>
  </si>
  <si>
    <t xml:space="preserve">Reserves for future expenses and payments  </t>
  </si>
  <si>
    <t>Other short-term liabilities</t>
  </si>
  <si>
    <t xml:space="preserve">TOTAL for section V </t>
  </si>
  <si>
    <t>BALANCE (sum of the lines 490+590+690)</t>
  </si>
  <si>
    <t xml:space="preserve">    RECORDING OF THE COUNT OF VALUABLES MENTIONED IN BELOW-LINE ACCOUNTS</t>
  </si>
  <si>
    <t>Name of below-line account</t>
  </si>
  <si>
    <t>Line 
code</t>
  </si>
  <si>
    <t>At the beginning of the year</t>
  </si>
  <si>
    <t>At the end of the year</t>
  </si>
  <si>
    <t>Leased fixed assets</t>
  </si>
  <si>
    <t>including leasing</t>
  </si>
  <si>
    <t xml:space="preserve">Inventory holdings under agreement of bailment </t>
  </si>
  <si>
    <t>Goods taken on processing</t>
  </si>
  <si>
    <t>Equipment taken on assembling</t>
  </si>
  <si>
    <t>Goods taken on commission</t>
  </si>
  <si>
    <t xml:space="preserve">Written off accounts receivable of insolvent debtors </t>
  </si>
  <si>
    <t>Liabilities and payments' securities received</t>
  </si>
  <si>
    <t xml:space="preserve">Liabilities and payments' securities given </t>
  </si>
  <si>
    <t>Depreciation of housing stock</t>
  </si>
  <si>
    <t>Depreciation of objects external buildings and other similar facilities</t>
  </si>
  <si>
    <t>Forms of strict recording</t>
  </si>
  <si>
    <t>Fixed assets granteed on rent</t>
  </si>
  <si>
    <t>Inventory and household equipment</t>
  </si>
  <si>
    <t>Facilities of communication service payment</t>
  </si>
  <si>
    <t>REFERENCES</t>
  </si>
  <si>
    <t xml:space="preserve">Description </t>
  </si>
  <si>
    <t>Net assets</t>
  </si>
  <si>
    <r>
      <t xml:space="preserve">General Director _ </t>
    </r>
    <r>
      <rPr>
        <sz val="10"/>
        <rFont val="Arial Cyr"/>
        <family val="2"/>
      </rPr>
      <t xml:space="preserve"> _____________  _V.L. Gorbachev </t>
    </r>
  </si>
  <si>
    <r>
      <t>Chief Accountant __</t>
    </r>
    <r>
      <rPr>
        <sz val="10"/>
        <rFont val="Arial Cyr"/>
        <family val="2"/>
      </rPr>
      <t xml:space="preserve">________  T. V. Rusinova </t>
    </r>
  </si>
  <si>
    <t xml:space="preserve">                                  (signature)              </t>
  </si>
  <si>
    <t xml:space="preserve">                                             (signature)     </t>
  </si>
  <si>
    <t>"____"______________</t>
  </si>
  <si>
    <t>(certificate of competence of professional acountant  on" _____"  ________________               № ____ )</t>
  </si>
  <si>
    <t>PROFIT AND LOSS STATEMENT</t>
  </si>
  <si>
    <t xml:space="preserve">Form № 02 to OKUD  </t>
  </si>
  <si>
    <t>0710002</t>
  </si>
  <si>
    <t xml:space="preserve">INN </t>
  </si>
  <si>
    <t xml:space="preserve">Kind of activity  </t>
  </si>
  <si>
    <t xml:space="preserve">to OKDP  </t>
  </si>
  <si>
    <r>
      <t xml:space="preserve">Legal-organizational form/propert6y form </t>
    </r>
    <r>
      <rPr>
        <b/>
        <sz val="10"/>
        <rFont val="Arial Cyr"/>
        <family val="2"/>
      </rPr>
      <t xml:space="preserve"> </t>
    </r>
  </si>
  <si>
    <t>Description</t>
  </si>
  <si>
    <t>Line-code</t>
  </si>
  <si>
    <t>For the reported 
period</t>
  </si>
  <si>
    <t>For the similar period 
of the previous year</t>
  </si>
  <si>
    <r>
      <t>I. Profits and losses from usual activities</t>
    </r>
    <r>
      <rPr>
        <sz val="9"/>
        <rFont val="Arial Cyr"/>
        <family val="2"/>
      </rPr>
      <t xml:space="preserve">                                                                                                        Net revenue from sales (with the exception of VAT, excises and other compulsory payments)</t>
    </r>
  </si>
  <si>
    <t>010</t>
  </si>
  <si>
    <t xml:space="preserve">including:  communication services                                               </t>
  </si>
  <si>
    <t>011</t>
  </si>
  <si>
    <t>Cost price of goods, services sold</t>
  </si>
  <si>
    <t>020</t>
  </si>
  <si>
    <t xml:space="preserve">including from communication services                                                                             </t>
  </si>
  <si>
    <t>021</t>
  </si>
  <si>
    <t>Gross profit</t>
  </si>
  <si>
    <t>029</t>
  </si>
  <si>
    <t>Commercial expenses</t>
  </si>
  <si>
    <t>030</t>
  </si>
  <si>
    <t>Х</t>
  </si>
  <si>
    <t xml:space="preserve">Management expenses </t>
  </si>
  <si>
    <t>040</t>
  </si>
  <si>
    <t>Profit (loss) from sales (lines 010 -020 )</t>
  </si>
  <si>
    <t>050</t>
  </si>
  <si>
    <r>
      <t>II. Operating profits and losses</t>
    </r>
    <r>
      <rPr>
        <sz val="9"/>
        <rFont val="Arial Cyr"/>
        <family val="2"/>
      </rPr>
      <t xml:space="preserve">      
Interest income </t>
    </r>
  </si>
  <si>
    <t>060</t>
  </si>
  <si>
    <t>Interest expenses</t>
  </si>
  <si>
    <t>070</t>
  </si>
  <si>
    <t xml:space="preserve">Income from participation in other </t>
  </si>
  <si>
    <t>080</t>
  </si>
  <si>
    <t>Other operating income</t>
  </si>
  <si>
    <t>090</t>
  </si>
  <si>
    <t>Other operating expenses</t>
  </si>
  <si>
    <r>
      <t xml:space="preserve">III. Non-sales profits and losses                   
</t>
    </r>
    <r>
      <rPr>
        <sz val="9"/>
        <rFont val="Arial Cyr"/>
        <family val="2"/>
      </rPr>
      <t>Non-sales income</t>
    </r>
  </si>
  <si>
    <t>Non-sales expenses</t>
  </si>
  <si>
    <t>Profit (loss) before taxation 
 (lines 050+060-070+080+090-100+120-130)</t>
  </si>
  <si>
    <t>140</t>
  </si>
  <si>
    <t xml:space="preserve">Profit tax and other similar obligatory payments </t>
  </si>
  <si>
    <t>Profit (loss) from usual activity</t>
  </si>
  <si>
    <r>
      <t>IV. Extraordinary profits and losses</t>
    </r>
    <r>
      <rPr>
        <sz val="9"/>
        <rFont val="Arial Cyr"/>
        <family val="2"/>
      </rPr>
      <t xml:space="preserve">                             Extraordinary profit</t>
    </r>
  </si>
  <si>
    <t>170</t>
  </si>
  <si>
    <t>Emergency losses</t>
  </si>
  <si>
    <t>Net profit (retained profit (loss) of the reported period (lines 160+170-180)</t>
  </si>
  <si>
    <t>в рублях</t>
  </si>
  <si>
    <r>
      <t>Reference:</t>
    </r>
    <r>
      <rPr>
        <sz val="9"/>
        <rFont val="Arial Cyr"/>
        <family val="2"/>
      </rPr>
      <t xml:space="preserve">                    
Dividend for a preference share Type A</t>
    </r>
  </si>
  <si>
    <t>For an ordinary share</t>
  </si>
  <si>
    <t xml:space="preserve">  </t>
  </si>
  <si>
    <t>Expected dividend in the next reported year: for a preference share Type A</t>
  </si>
  <si>
    <t>4</t>
  </si>
  <si>
    <t>Dividend for a preference share Type B</t>
  </si>
  <si>
    <t>Expected dividend in the next reported year: for a preference share Type B</t>
  </si>
  <si>
    <t xml:space="preserve"> *to be filled in the annual accounting repors.</t>
  </si>
  <si>
    <t>INTERPRETATION OF PROFITS AND LOSSES</t>
  </si>
  <si>
    <t>For the reported period</t>
  </si>
  <si>
    <t>For the same period of the last year</t>
  </si>
  <si>
    <t>profit</t>
  </si>
  <si>
    <t>loss</t>
  </si>
  <si>
    <t>1,c,d</t>
  </si>
  <si>
    <t>Fines, penalties, forfeits acknowledged or according to judgments on award of damages</t>
  </si>
  <si>
    <t>210</t>
  </si>
  <si>
    <t>Profit (loss) of past years</t>
  </si>
  <si>
    <t>220</t>
  </si>
  <si>
    <t>Damages caused by non-execution or improper execution of obligations</t>
  </si>
  <si>
    <t>230</t>
  </si>
  <si>
    <t>Stock exchange differences when operating with foreign currency</t>
  </si>
  <si>
    <t>240</t>
  </si>
  <si>
    <t>Cost reduction of inventories at the end of the reported period</t>
  </si>
  <si>
    <t>250</t>
  </si>
  <si>
    <t>Writing off accounts receivable and payable with expired limitation of action</t>
  </si>
  <si>
    <t>260</t>
  </si>
  <si>
    <r>
      <t>General Director</t>
    </r>
    <r>
      <rPr>
        <sz val="10"/>
        <rFont val="Arial Cyr"/>
        <family val="2"/>
      </rPr>
      <t xml:space="preserve"> _____________V.L. Gorbachev </t>
    </r>
  </si>
  <si>
    <t xml:space="preserve"> Chief Accountant __________  T. V. Rusinova </t>
  </si>
  <si>
    <t xml:space="preserve">"___" _____________ </t>
  </si>
  <si>
    <t>for the 30.09.2003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</si>
</sst>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_ ;[Red]\-0\ "/>
    <numFmt numFmtId="182" formatCode="0.000_ ;[Red]\-0.000\ "/>
    <numFmt numFmtId="183" formatCode="0;[Red]0"/>
    <numFmt numFmtId="184" formatCode="d/m"/>
    <numFmt numFmtId="185" formatCode="d\ mmmm\,\ yyyy"/>
    <numFmt numFmtId="186" formatCode="#,##0&quot;р.&quot;"/>
    <numFmt numFmtId="187" formatCode="0.00;[Red]0.00"/>
    <numFmt numFmtId="188" formatCode="0;[Red]\(0\)"/>
    <numFmt numFmtId="189" formatCode="\(0\);[Blue]\-0"/>
    <numFmt numFmtId="190" formatCode="#,##0;[Red]\(#,##0\)"/>
    <numFmt numFmtId="191" formatCode="0.0000_ ;[Red]\-0.0000\ "/>
    <numFmt numFmtId="192" formatCode="0.0000;[Red]\(0.0000\)\ "/>
    <numFmt numFmtId="193" formatCode="0.000000_ ;[Red]\-0.000000\ "/>
    <numFmt numFmtId="194" formatCode="0.00000_ ;[Red]\-0.00000\ "/>
    <numFmt numFmtId="195" formatCode="0;[Blue]\-0"/>
    <numFmt numFmtId="196" formatCode="0.00_ ;[Red]\-0.00\ "/>
    <numFmt numFmtId="197" formatCode="0.00000000_ ;[Red]\-0.0000000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Courier New Cyr"/>
      <family val="3"/>
    </font>
    <font>
      <sz val="10"/>
      <color indexed="10"/>
      <name val="Arial Cyr"/>
      <family val="0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4" fillId="0" borderId="0" xfId="0" applyFont="1" applyAlignment="1" applyProtection="1">
      <alignment horizontal="right"/>
      <protection/>
    </xf>
    <xf numFmtId="49" fontId="5" fillId="0" borderId="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" fillId="0" borderId="0" xfId="0" applyFont="1" applyAlignment="1" applyProtection="1">
      <alignment horizontal="right" shrinkToFit="1"/>
      <protection/>
    </xf>
    <xf numFmtId="49" fontId="0" fillId="0" borderId="3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 shrinkToFit="1"/>
      <protection/>
    </xf>
    <xf numFmtId="49" fontId="6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0" fillId="0" borderId="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0" fontId="0" fillId="0" borderId="0" xfId="0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6" fillId="0" borderId="4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49" fontId="0" fillId="0" borderId="6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Continuous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8" fontId="7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8" fontId="7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 applyProtection="1">
      <alignment horizontal="centerContinuous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0" fontId="6" fillId="0" borderId="6" xfId="0" applyFont="1" applyBorder="1" applyAlignment="1">
      <alignment wrapText="1"/>
    </xf>
    <xf numFmtId="0" fontId="0" fillId="0" borderId="6" xfId="0" applyFont="1" applyBorder="1" applyAlignment="1" applyProtection="1">
      <alignment horizontal="centerContinuous"/>
      <protection/>
    </xf>
    <xf numFmtId="181" fontId="0" fillId="0" borderId="6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13" xfId="0" applyFont="1" applyBorder="1" applyAlignment="1">
      <alignment horizontal="centerContinuous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8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88" fontId="7" fillId="0" borderId="2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49" fontId="4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4" fillId="0" borderId="6" xfId="0" applyFont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>
      <alignment horizontal="center"/>
    </xf>
    <xf numFmtId="195" fontId="7" fillId="0" borderId="13" xfId="0" applyNumberFormat="1" applyFont="1" applyFill="1" applyBorder="1" applyAlignment="1" applyProtection="1">
      <alignment horizontal="right"/>
      <protection locked="0"/>
    </xf>
    <xf numFmtId="195" fontId="0" fillId="0" borderId="0" xfId="0" applyNumberFormat="1" applyFill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wrapText="1"/>
      <protection/>
    </xf>
    <xf numFmtId="49" fontId="0" fillId="0" borderId="14" xfId="0" applyNumberFormat="1" applyBorder="1" applyAlignment="1">
      <alignment horizontal="center"/>
    </xf>
    <xf numFmtId="195" fontId="7" fillId="0" borderId="8" xfId="0" applyNumberFormat="1" applyFont="1" applyFill="1" applyBorder="1" applyAlignment="1" applyProtection="1">
      <alignment horizontal="right"/>
      <protection locked="0"/>
    </xf>
    <xf numFmtId="189" fontId="7" fillId="0" borderId="8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ill="1" applyBorder="1" applyAlignment="1" applyProtection="1">
      <alignment horizontal="right"/>
      <protection/>
    </xf>
    <xf numFmtId="49" fontId="6" fillId="0" borderId="14" xfId="0" applyNumberFormat="1" applyFont="1" applyBorder="1" applyAlignment="1">
      <alignment horizontal="center"/>
    </xf>
    <xf numFmtId="188" fontId="7" fillId="0" borderId="8" xfId="0" applyNumberFormat="1" applyFont="1" applyFill="1" applyBorder="1" applyAlignment="1" applyProtection="1">
      <alignment horizontal="right"/>
      <protection/>
    </xf>
    <xf numFmtId="188" fontId="0" fillId="0" borderId="0" xfId="0" applyNumberFormat="1" applyFill="1" applyBorder="1" applyAlignment="1" applyProtection="1">
      <alignment horizontal="right"/>
      <protection/>
    </xf>
    <xf numFmtId="189" fontId="7" fillId="0" borderId="8" xfId="0" applyNumberFormat="1" applyFont="1" applyFill="1" applyBorder="1" applyAlignment="1" applyProtection="1">
      <alignment horizontal="center"/>
      <protection/>
    </xf>
    <xf numFmtId="188" fontId="7" fillId="0" borderId="23" xfId="0" applyNumberFormat="1" applyFont="1" applyFill="1" applyBorder="1" applyAlignment="1" applyProtection="1">
      <alignment horizontal="right"/>
      <protection/>
    </xf>
    <xf numFmtId="49" fontId="0" fillId="0" borderId="14" xfId="0" applyNumberFormat="1" applyBorder="1" applyAlignment="1">
      <alignment horizontal="centerContinuous"/>
    </xf>
    <xf numFmtId="49" fontId="6" fillId="0" borderId="24" xfId="0" applyNumberFormat="1" applyFont="1" applyBorder="1" applyAlignment="1">
      <alignment horizontal="centerContinuous"/>
    </xf>
    <xf numFmtId="49" fontId="0" fillId="0" borderId="24" xfId="0" applyNumberFormat="1" applyBorder="1" applyAlignment="1">
      <alignment horizontal="centerContinuous"/>
    </xf>
    <xf numFmtId="0" fontId="7" fillId="0" borderId="22" xfId="0" applyFont="1" applyFill="1" applyBorder="1" applyAlignment="1" applyProtection="1">
      <alignment wrapText="1"/>
      <protection/>
    </xf>
    <xf numFmtId="0" fontId="0" fillId="0" borderId="24" xfId="0" applyBorder="1" applyAlignment="1">
      <alignment horizontal="center"/>
    </xf>
    <xf numFmtId="0" fontId="6" fillId="0" borderId="15" xfId="0" applyFont="1" applyBorder="1" applyAlignment="1">
      <alignment horizontal="center"/>
    </xf>
    <xf numFmtId="188" fontId="7" fillId="0" borderId="21" xfId="0" applyNumberFormat="1" applyFont="1" applyFill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centerContinuous"/>
    </xf>
    <xf numFmtId="181" fontId="0" fillId="0" borderId="0" xfId="0" applyNumberFormat="1" applyFill="1" applyBorder="1" applyAlignment="1" applyProtection="1">
      <alignment horizontal="right"/>
      <protection/>
    </xf>
    <xf numFmtId="49" fontId="0" fillId="0" borderId="24" xfId="0" applyNumberFormat="1" applyBorder="1" applyAlignment="1" applyProtection="1">
      <alignment horizontal="center" wrapText="1"/>
      <protection/>
    </xf>
    <xf numFmtId="0" fontId="0" fillId="0" borderId="25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26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 applyProtection="1">
      <alignment horizontal="center"/>
      <protection/>
    </xf>
    <xf numFmtId="49" fontId="0" fillId="0" borderId="29" xfId="0" applyNumberFormat="1" applyBorder="1" applyAlignment="1">
      <alignment horizontal="center"/>
    </xf>
    <xf numFmtId="0" fontId="6" fillId="0" borderId="30" xfId="0" applyFont="1" applyBorder="1" applyAlignment="1">
      <alignment horizontal="center"/>
    </xf>
    <xf numFmtId="197" fontId="7" fillId="0" borderId="13" xfId="0" applyNumberFormat="1" applyFont="1" applyFill="1" applyBorder="1" applyAlignment="1" applyProtection="1">
      <alignment horizontal="center"/>
      <protection/>
    </xf>
    <xf numFmtId="197" fontId="7" fillId="0" borderId="9" xfId="0" applyNumberFormat="1" applyFont="1" applyFill="1" applyBorder="1" applyAlignment="1" applyProtection="1">
      <alignment horizontal="center"/>
      <protection/>
    </xf>
    <xf numFmtId="194" fontId="0" fillId="0" borderId="28" xfId="0" applyNumberFormat="1" applyFill="1" applyBorder="1" applyAlignment="1" applyProtection="1">
      <alignment horizontal="right"/>
      <protection/>
    </xf>
    <xf numFmtId="182" fontId="4" fillId="0" borderId="31" xfId="0" applyNumberFormat="1" applyFont="1" applyBorder="1" applyAlignment="1" applyProtection="1">
      <alignment/>
      <protection/>
    </xf>
    <xf numFmtId="0" fontId="6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81" fontId="0" fillId="0" borderId="28" xfId="0" applyNumberFormat="1" applyFill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183" fontId="0" fillId="0" borderId="32" xfId="0" applyNumberFormat="1" applyFill="1" applyBorder="1" applyAlignment="1" applyProtection="1">
      <alignment horizontal="center"/>
      <protection/>
    </xf>
    <xf numFmtId="183" fontId="0" fillId="0" borderId="33" xfId="0" applyNumberFormat="1" applyFill="1" applyBorder="1" applyAlignment="1" applyProtection="1">
      <alignment horizontal="center"/>
      <protection/>
    </xf>
    <xf numFmtId="194" fontId="0" fillId="0" borderId="0" xfId="0" applyNumberFormat="1" applyFill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center"/>
      <protection/>
    </xf>
    <xf numFmtId="49" fontId="0" fillId="0" borderId="31" xfId="0" applyNumberFormat="1" applyBorder="1" applyAlignment="1">
      <alignment horizontal="center"/>
    </xf>
    <xf numFmtId="197" fontId="7" fillId="0" borderId="34" xfId="0" applyNumberFormat="1" applyFont="1" applyFill="1" applyBorder="1" applyAlignment="1" applyProtection="1">
      <alignment horizontal="center"/>
      <protection/>
    </xf>
    <xf numFmtId="197" fontId="7" fillId="0" borderId="35" xfId="0" applyNumberFormat="1" applyFont="1" applyFill="1" applyBorder="1" applyAlignment="1" applyProtection="1">
      <alignment horizontal="center"/>
      <protection/>
    </xf>
    <xf numFmtId="182" fontId="4" fillId="0" borderId="1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180" fontId="0" fillId="0" borderId="0" xfId="0" applyNumberFormat="1" applyBorder="1" applyAlignment="1">
      <alignment horizontal="right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Continuous" vertical="center" wrapText="1"/>
    </xf>
    <xf numFmtId="49" fontId="7" fillId="0" borderId="0" xfId="0" applyNumberFormat="1" applyFont="1" applyBorder="1" applyAlignment="1">
      <alignment horizontal="centerContinuous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Continuous" wrapText="1"/>
    </xf>
    <xf numFmtId="0" fontId="7" fillId="0" borderId="26" xfId="0" applyFont="1" applyBorder="1" applyAlignment="1">
      <alignment horizontal="centerContinuous"/>
    </xf>
    <xf numFmtId="49" fontId="7" fillId="0" borderId="2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89" fontId="7" fillId="0" borderId="7" xfId="0" applyNumberFormat="1" applyFont="1" applyFill="1" applyBorder="1" applyAlignment="1" applyProtection="1">
      <alignment horizontal="right"/>
      <protection locked="0"/>
    </xf>
    <xf numFmtId="188" fontId="7" fillId="0" borderId="7" xfId="0" applyNumberFormat="1" applyFont="1" applyFill="1" applyBorder="1" applyAlignment="1" applyProtection="1">
      <alignment horizontal="right"/>
      <protection locked="0"/>
    </xf>
    <xf numFmtId="49" fontId="7" fillId="0" borderId="14" xfId="0" applyNumberFormat="1" applyFont="1" applyBorder="1" applyAlignment="1">
      <alignment horizontal="centerContinuous"/>
    </xf>
    <xf numFmtId="188" fontId="7" fillId="0" borderId="8" xfId="0" applyNumberFormat="1" applyFont="1" applyFill="1" applyBorder="1" applyAlignment="1" applyProtection="1">
      <alignment horizontal="right"/>
      <protection locked="0"/>
    </xf>
    <xf numFmtId="188" fontId="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wrapText="1"/>
      <protection/>
    </xf>
    <xf numFmtId="49" fontId="7" fillId="0" borderId="15" xfId="0" applyNumberFormat="1" applyFont="1" applyBorder="1" applyAlignment="1">
      <alignment horizontal="centerContinuous"/>
    </xf>
    <xf numFmtId="189" fontId="7" fillId="0" borderId="21" xfId="0" applyNumberFormat="1" applyFont="1" applyFill="1" applyBorder="1" applyAlignment="1" applyProtection="1">
      <alignment horizontal="right"/>
      <protection locked="0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49" fontId="4" fillId="0" borderId="0" xfId="0" applyNumberFormat="1" applyFont="1" applyAlignment="1">
      <alignment/>
    </xf>
    <xf numFmtId="49" fontId="6" fillId="0" borderId="22" xfId="0" applyNumberFormat="1" applyFont="1" applyBorder="1" applyAlignment="1">
      <alignment wrapText="1"/>
    </xf>
    <xf numFmtId="49" fontId="0" fillId="0" borderId="40" xfId="0" applyNumberFormat="1" applyBorder="1" applyAlignment="1">
      <alignment wrapText="1"/>
    </xf>
    <xf numFmtId="49" fontId="0" fillId="0" borderId="41" xfId="0" applyNumberFormat="1" applyBorder="1" applyAlignment="1">
      <alignment wrapText="1"/>
    </xf>
    <xf numFmtId="49" fontId="0" fillId="0" borderId="41" xfId="0" applyNumberFormat="1" applyFont="1" applyBorder="1" applyAlignment="1">
      <alignment wrapText="1"/>
    </xf>
    <xf numFmtId="49" fontId="0" fillId="0" borderId="23" xfId="0" applyNumberForma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42" xfId="0" applyNumberFormat="1" applyBorder="1" applyAlignment="1">
      <alignment horizontal="center"/>
    </xf>
    <xf numFmtId="49" fontId="0" fillId="0" borderId="22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6" fillId="0" borderId="22" xfId="0" applyNumberFormat="1" applyFont="1" applyBorder="1" applyAlignment="1">
      <alignment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49" fontId="6" fillId="0" borderId="43" xfId="0" applyNumberFormat="1" applyFont="1" applyBorder="1" applyAlignment="1">
      <alignment wrapText="1"/>
    </xf>
    <xf numFmtId="49" fontId="0" fillId="0" borderId="44" xfId="0" applyNumberFormat="1" applyBorder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 wrapText="1"/>
    </xf>
    <xf numFmtId="49" fontId="0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49" fontId="0" fillId="0" borderId="22" xfId="0" applyNumberFormat="1" applyFont="1" applyBorder="1" applyAlignment="1">
      <alignment wrapText="1"/>
    </xf>
    <xf numFmtId="49" fontId="6" fillId="0" borderId="45" xfId="0" applyNumberFormat="1" applyFon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6" fillId="0" borderId="46" xfId="0" applyNumberFormat="1" applyFont="1" applyBorder="1" applyAlignment="1">
      <alignment wrapText="1"/>
    </xf>
    <xf numFmtId="49" fontId="0" fillId="0" borderId="25" xfId="0" applyNumberFormat="1" applyBorder="1" applyAlignment="1">
      <alignment wrapText="1"/>
    </xf>
    <xf numFmtId="49" fontId="0" fillId="0" borderId="36" xfId="0" applyNumberFormat="1" applyFont="1" applyBorder="1" applyAlignment="1">
      <alignment horizontal="center"/>
    </xf>
    <xf numFmtId="49" fontId="0" fillId="0" borderId="4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46" xfId="0" applyNumberFormat="1" applyFont="1" applyBorder="1" applyAlignment="1">
      <alignment wrapText="1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6" fillId="0" borderId="6" xfId="0" applyNumberFormat="1" applyFont="1" applyBorder="1" applyAlignment="1">
      <alignment wrapText="1"/>
    </xf>
    <xf numFmtId="49" fontId="6" fillId="0" borderId="33" xfId="0" applyNumberFormat="1" applyFont="1" applyBorder="1" applyAlignment="1">
      <alignment wrapText="1"/>
    </xf>
    <xf numFmtId="0" fontId="6" fillId="0" borderId="0" xfId="0" applyFont="1" applyBorder="1" applyAlignment="1">
      <alignment horizontal="center"/>
    </xf>
    <xf numFmtId="49" fontId="0" fillId="0" borderId="24" xfId="0" applyNumberFormat="1" applyFon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wrapText="1"/>
      <protection/>
    </xf>
    <xf numFmtId="49" fontId="0" fillId="0" borderId="41" xfId="0" applyNumberFormat="1" applyFont="1" applyBorder="1" applyAlignment="1" applyProtection="1">
      <alignment wrapText="1"/>
      <protection/>
    </xf>
    <xf numFmtId="49" fontId="6" fillId="0" borderId="0" xfId="0" applyNumberFormat="1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wrapText="1"/>
      <protection/>
    </xf>
    <xf numFmtId="49" fontId="0" fillId="0" borderId="6" xfId="0" applyNumberFormat="1" applyBorder="1" applyAlignment="1" applyProtection="1">
      <alignment wrapText="1"/>
      <protection/>
    </xf>
    <xf numFmtId="49" fontId="0" fillId="0" borderId="51" xfId="0" applyNumberFormat="1" applyFont="1" applyBorder="1" applyAlignment="1" applyProtection="1">
      <alignment wrapText="1"/>
      <protection/>
    </xf>
    <xf numFmtId="49" fontId="0" fillId="0" borderId="44" xfId="0" applyNumberFormat="1" applyBorder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wrapText="1" shrinkToFit="1"/>
      <protection locked="0"/>
    </xf>
    <xf numFmtId="0" fontId="0" fillId="0" borderId="0" xfId="0" applyAlignment="1" applyProtection="1">
      <alignment horizontal="left" wrapText="1" shrinkToFit="1"/>
      <protection locked="0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NumberFormat="1" applyFont="1" applyAlignment="1" applyProtection="1">
      <alignment horizontal="left" shrinkToFit="1"/>
      <protection/>
    </xf>
    <xf numFmtId="49" fontId="6" fillId="0" borderId="0" xfId="0" applyNumberFormat="1" applyFont="1" applyAlignment="1" applyProtection="1">
      <alignment horizontal="left" wrapText="1"/>
      <protection/>
    </xf>
    <xf numFmtId="0" fontId="6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Font="1" applyAlignment="1">
      <alignment wrapText="1"/>
    </xf>
    <xf numFmtId="49" fontId="6" fillId="0" borderId="0" xfId="0" applyNumberFormat="1" applyFont="1" applyAlignment="1" applyProtection="1">
      <alignment horizontal="left" shrinkToFit="1"/>
      <protection/>
    </xf>
    <xf numFmtId="49" fontId="6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shrinkToFit="1"/>
      <protection/>
    </xf>
    <xf numFmtId="49" fontId="0" fillId="0" borderId="41" xfId="0" applyNumberFormat="1" applyBorder="1" applyAlignment="1" applyProtection="1">
      <alignment wrapText="1"/>
      <protection/>
    </xf>
    <xf numFmtId="49" fontId="4" fillId="0" borderId="0" xfId="0" applyNumberFormat="1" applyFont="1" applyAlignment="1" applyProtection="1">
      <alignment horizontal="left" shrinkToFit="1"/>
      <protection/>
    </xf>
    <xf numFmtId="0" fontId="0" fillId="0" borderId="0" xfId="0" applyAlignment="1" applyProtection="1">
      <alignment shrinkToFi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49" fontId="0" fillId="0" borderId="20" xfId="0" applyNumberFormat="1" applyFont="1" applyBorder="1" applyAlignment="1" applyProtection="1">
      <alignment wrapText="1"/>
      <protection/>
    </xf>
    <xf numFmtId="49" fontId="4" fillId="0" borderId="0" xfId="0" applyNumberFormat="1" applyFont="1" applyAlignment="1" applyProtection="1">
      <alignment shrinkToFit="1"/>
      <protection/>
    </xf>
    <xf numFmtId="0" fontId="3" fillId="0" borderId="0" xfId="0" applyFont="1" applyAlignment="1">
      <alignment horizontal="center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10" fillId="0" borderId="30" xfId="0" applyFont="1" applyFill="1" applyBorder="1" applyAlignment="1" applyProtection="1">
      <alignment vertical="top" wrapText="1"/>
      <protection/>
    </xf>
    <xf numFmtId="0" fontId="7" fillId="0" borderId="52" xfId="0" applyFont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181" fontId="0" fillId="0" borderId="34" xfId="0" applyNumberFormat="1" applyFill="1" applyBorder="1" applyAlignment="1" applyProtection="1">
      <alignment horizontal="center"/>
      <protection/>
    </xf>
    <xf numFmtId="181" fontId="0" fillId="0" borderId="31" xfId="0" applyNumberForma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wrapText="1" shrinkToFit="1"/>
      <protection/>
    </xf>
    <xf numFmtId="0" fontId="7" fillId="0" borderId="6" xfId="0" applyNumberFormat="1" applyFont="1" applyFill="1" applyBorder="1" applyAlignment="1" applyProtection="1">
      <alignment wrapText="1" shrinkToFit="1"/>
      <protection/>
    </xf>
    <xf numFmtId="0" fontId="7" fillId="0" borderId="33" xfId="0" applyNumberFormat="1" applyFont="1" applyFill="1" applyBorder="1" applyAlignment="1" applyProtection="1">
      <alignment wrapText="1" shrinkToFit="1"/>
      <protection/>
    </xf>
    <xf numFmtId="197" fontId="7" fillId="0" borderId="34" xfId="0" applyNumberFormat="1" applyFont="1" applyFill="1" applyBorder="1" applyAlignment="1" applyProtection="1">
      <alignment horizontal="center"/>
      <protection/>
    </xf>
    <xf numFmtId="197" fontId="7" fillId="0" borderId="31" xfId="0" applyNumberFormat="1" applyFont="1" applyFill="1" applyBorder="1" applyAlignment="1" applyProtection="1">
      <alignment horizontal="center"/>
      <protection/>
    </xf>
    <xf numFmtId="197" fontId="7" fillId="0" borderId="53" xfId="0" applyNumberFormat="1" applyFont="1" applyFill="1" applyBorder="1" applyAlignment="1" applyProtection="1">
      <alignment horizontal="center"/>
      <protection/>
    </xf>
    <xf numFmtId="197" fontId="7" fillId="0" borderId="55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41" xfId="0" applyFont="1" applyFill="1" applyBorder="1" applyAlignment="1" applyProtection="1">
      <alignment wrapText="1"/>
      <protection/>
    </xf>
    <xf numFmtId="0" fontId="7" fillId="0" borderId="2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3" xfId="0" applyFont="1" applyBorder="1" applyAlignment="1">
      <alignment wrapText="1"/>
    </xf>
    <xf numFmtId="197" fontId="7" fillId="0" borderId="45" xfId="0" applyNumberFormat="1" applyFont="1" applyFill="1" applyBorder="1" applyAlignment="1" applyProtection="1">
      <alignment horizontal="center"/>
      <protection/>
    </xf>
    <xf numFmtId="197" fontId="7" fillId="0" borderId="33" xfId="0" applyNumberFormat="1" applyFont="1" applyFill="1" applyBorder="1" applyAlignment="1" applyProtection="1">
      <alignment horizontal="center"/>
      <protection/>
    </xf>
    <xf numFmtId="0" fontId="7" fillId="0" borderId="30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20" xfId="0" applyFont="1" applyFill="1" applyBorder="1" applyAlignment="1" applyProtection="1">
      <alignment vertical="top" wrapText="1"/>
      <protection/>
    </xf>
    <xf numFmtId="0" fontId="10" fillId="0" borderId="6" xfId="0" applyFont="1" applyFill="1" applyBorder="1" applyAlignment="1" applyProtection="1">
      <alignment vertical="top" wrapText="1"/>
      <protection/>
    </xf>
    <xf numFmtId="0" fontId="10" fillId="0" borderId="33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30" xfId="0" applyFont="1" applyFill="1" applyBorder="1" applyAlignment="1" applyProtection="1">
      <alignment horizontal="center" wrapText="1"/>
      <protection/>
    </xf>
    <xf numFmtId="0" fontId="7" fillId="0" borderId="52" xfId="0" applyFont="1" applyFill="1" applyBorder="1" applyAlignment="1" applyProtection="1">
      <alignment horizontal="center" wrapText="1"/>
      <protection/>
    </xf>
    <xf numFmtId="0" fontId="7" fillId="0" borderId="54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43" xfId="0" applyNumberFormat="1" applyFont="1" applyBorder="1" applyAlignment="1">
      <alignment horizontal="left" wrapText="1"/>
    </xf>
    <xf numFmtId="0" fontId="7" fillId="0" borderId="44" xfId="0" applyNumberFormat="1" applyFont="1" applyBorder="1" applyAlignment="1">
      <alignment horizontal="left" wrapText="1"/>
    </xf>
    <xf numFmtId="0" fontId="7" fillId="0" borderId="22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41" xfId="0" applyFont="1" applyBorder="1" applyAlignment="1" applyProtection="1">
      <alignment wrapText="1"/>
      <protection/>
    </xf>
    <xf numFmtId="0" fontId="10" fillId="0" borderId="22" xfId="0" applyFont="1" applyFill="1" applyBorder="1" applyAlignment="1" applyProtection="1">
      <alignment wrapText="1"/>
      <protection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45" xfId="0" applyFont="1" applyFill="1" applyBorder="1" applyAlignment="1" applyProtection="1">
      <alignment wrapText="1"/>
      <protection/>
    </xf>
    <xf numFmtId="0" fontId="7" fillId="0" borderId="22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2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 applyProtection="1">
      <alignment wrapText="1"/>
      <protection/>
    </xf>
    <xf numFmtId="0" fontId="10" fillId="0" borderId="46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7" fillId="0" borderId="22" xfId="0" applyFont="1" applyFill="1" applyBorder="1" applyAlignment="1" applyProtection="1">
      <alignment wrapText="1"/>
      <protection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icb\&#1044;&#1083;&#1103;%20&#1047;&#1086;&#1088;&#1100;&#1082;&#1080;&#1085;&#1086;&#1081;\&#1054;&#1090;&#1095;&#1077;&#1090;&#1085;&#1086;&#1089;&#1090;&#1100;\&#1092;&#1086;&#1088;&#1084;&#1072;1%20(1&#1087;&#1086;&#1083;&#1091;&#1075;200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icb\&#1044;&#1083;&#1103;%20&#1047;&#1086;&#1088;&#1100;&#1082;&#1080;&#1085;&#1086;&#1081;\&#1054;&#1090;&#1095;&#1077;&#1090;&#1085;&#1086;&#1089;&#1090;&#1100;\&#1092;&#1086;&#1088;&#1084;&#1072;2%20(1%20&#1087;&#1086;&#1083;&#1091;&#1075;200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icb\&#1044;&#1083;&#1103;%20&#1047;&#1086;&#1088;&#1100;&#1082;&#1080;&#1085;&#1086;&#1081;\&#1054;&#1090;&#1095;&#1077;&#1090;&#1085;&#1086;&#1089;&#1090;&#1100;\1h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</sheetNames>
    <definedNames>
      <definedName name="F01_2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ПРОТ"/>
      <sheetName val="TITUL"/>
      <sheetName val="F01_1"/>
    </sheetNames>
    <sheetDataSet>
      <sheetData sheetId="2">
        <row r="7">
          <cell r="C7" t="str">
            <v>2308025192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ПРОТ"/>
      <sheetName val="TITUL"/>
      <sheetName val="F02_1"/>
    </sheetNames>
    <sheetDataSet>
      <sheetData sheetId="2">
        <row r="7">
          <cell r="C7" t="str">
            <v>2308025192</v>
          </cell>
        </row>
        <row r="27">
          <cell r="C27" t="str">
            <v>ths. RUR.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_1"/>
      <sheetName val="F_2"/>
      <sheetName val="F01_1"/>
      <sheetName val="F02_1"/>
    </sheetNames>
    <sheetDataSet>
      <sheetData sheetId="0">
        <row r="141">
          <cell r="F141">
            <v>12001160</v>
          </cell>
          <cell r="G141">
            <v>13013616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156"/>
  <sheetViews>
    <sheetView showZeros="0" zoomScale="85" zoomScaleNormal="85" zoomScaleSheetLayoutView="100" workbookViewId="0" topLeftCell="B118">
      <selection activeCell="F127" sqref="F127"/>
    </sheetView>
  </sheetViews>
  <sheetFormatPr defaultColWidth="9.00390625" defaultRowHeight="12.75"/>
  <cols>
    <col min="1" max="1" width="1.625" style="0" hidden="1" customWidth="1"/>
    <col min="2" max="2" width="29.125" style="0" customWidth="1"/>
    <col min="3" max="3" width="7.25390625" style="0" customWidth="1"/>
    <col min="4" max="4" width="18.625" style="110" customWidth="1"/>
    <col min="5" max="5" width="7.75390625" style="110" customWidth="1"/>
    <col min="6" max="6" width="16.75390625" style="0" customWidth="1"/>
    <col min="7" max="7" width="18.625" style="0" customWidth="1"/>
  </cols>
  <sheetData>
    <row r="1" spans="2:7" ht="12.75">
      <c r="B1" s="1"/>
      <c r="C1" s="1"/>
      <c r="D1" s="2"/>
      <c r="E1" s="3"/>
      <c r="F1" s="1"/>
      <c r="G1" s="2"/>
    </row>
    <row r="2" spans="2:7" s="4" customFormat="1" ht="12.75">
      <c r="B2" s="5"/>
      <c r="C2" s="6"/>
      <c r="D2" s="6"/>
      <c r="E2" s="7"/>
      <c r="F2"/>
      <c r="G2" s="8"/>
    </row>
    <row r="3" spans="2:7" s="4" customFormat="1" ht="12.75">
      <c r="B3" s="5"/>
      <c r="C3" s="6"/>
      <c r="D3" s="6"/>
      <c r="E3" s="7"/>
      <c r="F3"/>
      <c r="G3" s="8"/>
    </row>
    <row r="4" spans="2:7" s="4" customFormat="1" ht="13.5" thickBot="1">
      <c r="B4" s="5"/>
      <c r="C4" s="6"/>
      <c r="D4" s="6"/>
      <c r="E4" s="7"/>
      <c r="F4"/>
      <c r="G4" s="8"/>
    </row>
    <row r="5" spans="1:7" s="4" customFormat="1" ht="14.25" thickBot="1">
      <c r="A5"/>
      <c r="B5" s="254" t="s">
        <v>0</v>
      </c>
      <c r="C5" s="255"/>
      <c r="D5" s="255"/>
      <c r="E5"/>
      <c r="F5" s="9"/>
      <c r="G5" s="10" t="s">
        <v>1</v>
      </c>
    </row>
    <row r="6" spans="2:7" s="4" customFormat="1" ht="12.75">
      <c r="B6" s="7"/>
      <c r="C6" s="7"/>
      <c r="D6" s="9"/>
      <c r="E6"/>
      <c r="F6" s="11" t="s">
        <v>2</v>
      </c>
      <c r="G6" s="12" t="s">
        <v>3</v>
      </c>
    </row>
    <row r="7" spans="1:7" s="4" customFormat="1" ht="15" customHeight="1">
      <c r="A7" s="13"/>
      <c r="B7" s="13" t="s">
        <v>220</v>
      </c>
      <c r="C7" s="256"/>
      <c r="D7" s="257"/>
      <c r="E7" s="257"/>
      <c r="F7" s="14" t="s">
        <v>4</v>
      </c>
      <c r="G7" s="15"/>
    </row>
    <row r="8" spans="1:7" s="4" customFormat="1" ht="30" customHeight="1">
      <c r="A8" s="7"/>
      <c r="B8" s="16" t="s">
        <v>5</v>
      </c>
      <c r="C8" s="258" t="s">
        <v>6</v>
      </c>
      <c r="D8" s="259"/>
      <c r="E8" s="259"/>
      <c r="F8" s="17" t="s">
        <v>7</v>
      </c>
      <c r="G8" s="18"/>
    </row>
    <row r="9" spans="1:7" s="4" customFormat="1" ht="27.75" customHeight="1">
      <c r="A9" s="19"/>
      <c r="B9" s="260" t="s">
        <v>8</v>
      </c>
      <c r="C9" s="260"/>
      <c r="D9" s="261" t="str">
        <f>('[2]TITUL'!C7)</f>
        <v>2308025192</v>
      </c>
      <c r="E9" s="257"/>
      <c r="F9" s="11" t="s">
        <v>9</v>
      </c>
      <c r="G9" s="20"/>
    </row>
    <row r="10" spans="2:7" s="4" customFormat="1" ht="15" customHeight="1">
      <c r="B10" s="21" t="s">
        <v>10</v>
      </c>
      <c r="C10" s="262"/>
      <c r="D10" s="262"/>
      <c r="E10" s="262"/>
      <c r="F10" s="11" t="s">
        <v>11</v>
      </c>
      <c r="G10" s="20"/>
    </row>
    <row r="11" spans="2:7" s="4" customFormat="1" ht="24" customHeight="1">
      <c r="B11" s="260" t="s">
        <v>12</v>
      </c>
      <c r="C11" s="260"/>
      <c r="D11" s="263"/>
      <c r="E11" s="263"/>
      <c r="F11" s="11" t="s">
        <v>13</v>
      </c>
      <c r="G11" s="18"/>
    </row>
    <row r="12" spans="2:7" s="4" customFormat="1" ht="18" customHeight="1" thickBot="1">
      <c r="B12" s="21" t="s">
        <v>14</v>
      </c>
      <c r="C12" s="261" t="s">
        <v>15</v>
      </c>
      <c r="D12" s="257"/>
      <c r="E12" s="264"/>
      <c r="F12" s="23" t="s">
        <v>16</v>
      </c>
      <c r="G12" s="24" t="s">
        <v>17</v>
      </c>
    </row>
    <row r="13" spans="1:7" s="4" customFormat="1" ht="30.75" customHeight="1" thickBot="1">
      <c r="A13" s="25"/>
      <c r="B13" s="26" t="s">
        <v>18</v>
      </c>
      <c r="C13" s="245"/>
      <c r="D13" s="245"/>
      <c r="E13" s="245"/>
      <c r="F13" s="246"/>
      <c r="G13" s="28"/>
    </row>
    <row r="14" spans="2:7" s="4" customFormat="1" ht="12.75">
      <c r="B14" s="7"/>
      <c r="C14" s="7"/>
      <c r="D14"/>
      <c r="E14"/>
      <c r="F14" s="11" t="s">
        <v>19</v>
      </c>
      <c r="G14" s="29"/>
    </row>
    <row r="15" spans="2:7" s="4" customFormat="1" ht="13.5" thickBot="1">
      <c r="B15" s="7"/>
      <c r="C15" s="7"/>
      <c r="D15"/>
      <c r="E15"/>
      <c r="F15" s="11" t="s">
        <v>20</v>
      </c>
      <c r="G15" s="30"/>
    </row>
    <row r="16" spans="2:7" s="4" customFormat="1" ht="12.75">
      <c r="B16" s="31"/>
      <c r="C16" s="31"/>
      <c r="D16" s="32"/>
      <c r="E16" s="32"/>
      <c r="F16" s="33"/>
      <c r="G16" s="34"/>
    </row>
    <row r="17" spans="1:7" s="4" customFormat="1" ht="13.5" thickBot="1">
      <c r="A17" s="4" t="s">
        <v>21</v>
      </c>
      <c r="B17" s="35"/>
      <c r="C17" s="35"/>
      <c r="D17" s="36"/>
      <c r="E17" s="36"/>
      <c r="F17" s="37"/>
      <c r="G17" s="35"/>
    </row>
    <row r="18" spans="2:7" s="7" customFormat="1" ht="25.5">
      <c r="B18" s="210" t="s">
        <v>22</v>
      </c>
      <c r="C18" s="211"/>
      <c r="D18" s="211"/>
      <c r="E18" s="39" t="s">
        <v>23</v>
      </c>
      <c r="F18" s="38" t="s">
        <v>24</v>
      </c>
      <c r="G18" s="40" t="s">
        <v>25</v>
      </c>
    </row>
    <row r="19" spans="1:7" s="7" customFormat="1" ht="13.5" thickBot="1">
      <c r="A19" s="7" t="s">
        <v>26</v>
      </c>
      <c r="B19" s="217">
        <v>1</v>
      </c>
      <c r="C19" s="218"/>
      <c r="D19" s="218"/>
      <c r="E19" s="41" t="s">
        <v>27</v>
      </c>
      <c r="F19" s="42">
        <v>3</v>
      </c>
      <c r="G19" s="43">
        <v>4</v>
      </c>
    </row>
    <row r="20" spans="1:7" s="7" customFormat="1" ht="32.25" customHeight="1" thickBot="1">
      <c r="A20" s="7" t="s">
        <v>28</v>
      </c>
      <c r="B20" s="212" t="s">
        <v>29</v>
      </c>
      <c r="C20" s="213"/>
      <c r="D20" s="213"/>
      <c r="E20" s="44">
        <v>110</v>
      </c>
      <c r="F20" s="45">
        <v>1612</v>
      </c>
      <c r="G20" s="45">
        <v>1393</v>
      </c>
    </row>
    <row r="21" spans="1:7" s="7" customFormat="1" ht="39.75" customHeight="1" thickBot="1">
      <c r="A21" s="7" t="s">
        <v>28</v>
      </c>
      <c r="B21" s="214" t="s">
        <v>30</v>
      </c>
      <c r="C21" s="215"/>
      <c r="D21" s="216"/>
      <c r="E21" s="46">
        <v>111</v>
      </c>
      <c r="F21" s="45">
        <v>1612</v>
      </c>
      <c r="G21" s="45">
        <v>1144</v>
      </c>
    </row>
    <row r="22" spans="1:7" s="7" customFormat="1" ht="14.25" customHeight="1" thickBot="1">
      <c r="A22" s="7" t="s">
        <v>28</v>
      </c>
      <c r="B22" s="206" t="s">
        <v>31</v>
      </c>
      <c r="C22" s="207"/>
      <c r="D22" s="208"/>
      <c r="E22" s="46">
        <v>112</v>
      </c>
      <c r="F22" s="45" t="s">
        <v>166</v>
      </c>
      <c r="G22" s="45" t="s">
        <v>166</v>
      </c>
    </row>
    <row r="23" spans="1:7" s="7" customFormat="1" ht="16.5" customHeight="1" thickBot="1">
      <c r="A23" s="7" t="s">
        <v>28</v>
      </c>
      <c r="B23" s="206" t="s">
        <v>32</v>
      </c>
      <c r="C23" s="207"/>
      <c r="D23" s="208"/>
      <c r="E23" s="46">
        <v>113</v>
      </c>
      <c r="F23" s="45" t="s">
        <v>166</v>
      </c>
      <c r="G23" s="45" t="s">
        <v>166</v>
      </c>
    </row>
    <row r="24" spans="1:7" s="4" customFormat="1" ht="15" customHeight="1" thickBot="1">
      <c r="A24" s="7" t="s">
        <v>28</v>
      </c>
      <c r="B24" s="209" t="s">
        <v>33</v>
      </c>
      <c r="C24" s="207"/>
      <c r="D24" s="208"/>
      <c r="E24" s="47">
        <v>120</v>
      </c>
      <c r="F24" s="45">
        <v>14031962</v>
      </c>
      <c r="G24" s="45">
        <v>16594924</v>
      </c>
    </row>
    <row r="25" spans="1:7" s="49" customFormat="1" ht="26.25" customHeight="1" thickBot="1">
      <c r="A25" s="7" t="s">
        <v>28</v>
      </c>
      <c r="B25" s="206" t="s">
        <v>34</v>
      </c>
      <c r="C25" s="207"/>
      <c r="D25" s="208"/>
      <c r="E25" s="48" t="s">
        <v>35</v>
      </c>
      <c r="F25" s="45">
        <v>19</v>
      </c>
      <c r="G25" s="45">
        <v>19</v>
      </c>
    </row>
    <row r="26" spans="1:7" s="4" customFormat="1" ht="14.25" customHeight="1" thickBot="1">
      <c r="A26" s="7" t="s">
        <v>28</v>
      </c>
      <c r="B26" s="206" t="s">
        <v>36</v>
      </c>
      <c r="C26" s="207"/>
      <c r="D26" s="208"/>
      <c r="E26" s="46">
        <v>122</v>
      </c>
      <c r="F26" s="45">
        <v>13193940</v>
      </c>
      <c r="G26" s="45">
        <v>15745744</v>
      </c>
    </row>
    <row r="27" spans="1:7" s="4" customFormat="1" ht="15.75" customHeight="1" thickBot="1">
      <c r="A27" s="7" t="s">
        <v>28</v>
      </c>
      <c r="B27" s="209" t="s">
        <v>37</v>
      </c>
      <c r="C27" s="207"/>
      <c r="D27" s="208"/>
      <c r="E27" s="46">
        <v>130</v>
      </c>
      <c r="F27" s="45">
        <v>953666</v>
      </c>
      <c r="G27" s="45">
        <v>2526309</v>
      </c>
    </row>
    <row r="28" spans="1:7" s="4" customFormat="1" ht="15" customHeight="1" thickBot="1">
      <c r="A28" s="7" t="s">
        <v>28</v>
      </c>
      <c r="B28" s="209" t="s">
        <v>38</v>
      </c>
      <c r="C28" s="207"/>
      <c r="D28" s="208"/>
      <c r="E28" s="47">
        <v>135</v>
      </c>
      <c r="F28" s="45">
        <v>0</v>
      </c>
      <c r="G28" s="45">
        <v>0</v>
      </c>
    </row>
    <row r="29" spans="1:7" s="4" customFormat="1" ht="24.75" customHeight="1" thickBot="1">
      <c r="A29" s="7" t="s">
        <v>28</v>
      </c>
      <c r="B29" s="206" t="s">
        <v>39</v>
      </c>
      <c r="C29" s="207"/>
      <c r="D29" s="208"/>
      <c r="E29" s="46">
        <v>136</v>
      </c>
      <c r="F29" s="45">
        <v>0</v>
      </c>
      <c r="G29" s="45">
        <v>0</v>
      </c>
    </row>
    <row r="30" spans="1:7" s="4" customFormat="1" ht="15.75" customHeight="1" thickBot="1">
      <c r="A30" s="7" t="s">
        <v>28</v>
      </c>
      <c r="B30" s="206" t="s">
        <v>40</v>
      </c>
      <c r="C30" s="207"/>
      <c r="D30" s="208"/>
      <c r="E30" s="46">
        <v>137</v>
      </c>
      <c r="F30" s="45">
        <v>0</v>
      </c>
      <c r="G30" s="45">
        <v>0</v>
      </c>
    </row>
    <row r="31" spans="1:7" s="4" customFormat="1" ht="14.25" customHeight="1" thickBot="1">
      <c r="A31" s="7" t="s">
        <v>28</v>
      </c>
      <c r="B31" s="209" t="s">
        <v>41</v>
      </c>
      <c r="C31" s="207"/>
      <c r="D31" s="208"/>
      <c r="E31" s="50">
        <v>140</v>
      </c>
      <c r="F31" s="45">
        <v>388659</v>
      </c>
      <c r="G31" s="45">
        <v>422047</v>
      </c>
    </row>
    <row r="32" spans="1:7" s="4" customFormat="1" ht="25.5" customHeight="1" thickBot="1">
      <c r="A32" s="7" t="s">
        <v>28</v>
      </c>
      <c r="B32" s="206" t="s">
        <v>42</v>
      </c>
      <c r="C32" s="207"/>
      <c r="D32" s="208"/>
      <c r="E32" s="46">
        <v>141</v>
      </c>
      <c r="F32" s="45">
        <v>275972</v>
      </c>
      <c r="G32" s="45">
        <v>373508</v>
      </c>
    </row>
    <row r="33" spans="1:7" s="4" customFormat="1" ht="14.25" customHeight="1" thickBot="1">
      <c r="A33" s="7" t="s">
        <v>28</v>
      </c>
      <c r="B33" s="206" t="s">
        <v>43</v>
      </c>
      <c r="C33" s="207"/>
      <c r="D33" s="208"/>
      <c r="E33" s="46">
        <v>142</v>
      </c>
      <c r="F33" s="45">
        <v>59790</v>
      </c>
      <c r="G33" s="45">
        <v>17344</v>
      </c>
    </row>
    <row r="34" spans="1:7" s="4" customFormat="1" ht="15" customHeight="1" thickBot="1">
      <c r="A34" s="7" t="s">
        <v>28</v>
      </c>
      <c r="B34" s="206" t="s">
        <v>44</v>
      </c>
      <c r="C34" s="207"/>
      <c r="D34" s="208"/>
      <c r="E34" s="46">
        <v>143</v>
      </c>
      <c r="F34" s="45">
        <v>23694</v>
      </c>
      <c r="G34" s="45">
        <v>15845</v>
      </c>
    </row>
    <row r="35" spans="1:7" s="4" customFormat="1" ht="27" customHeight="1" thickBot="1">
      <c r="A35" s="7" t="s">
        <v>28</v>
      </c>
      <c r="B35" s="206" t="s">
        <v>45</v>
      </c>
      <c r="C35" s="207"/>
      <c r="D35" s="208"/>
      <c r="E35" s="46">
        <v>144</v>
      </c>
      <c r="F35" s="45" t="s">
        <v>166</v>
      </c>
      <c r="G35" s="45" t="s">
        <v>166</v>
      </c>
    </row>
    <row r="36" spans="1:7" s="4" customFormat="1" ht="14.25" customHeight="1" thickBot="1">
      <c r="A36" s="7" t="s">
        <v>28</v>
      </c>
      <c r="B36" s="206" t="s">
        <v>46</v>
      </c>
      <c r="C36" s="207"/>
      <c r="D36" s="208"/>
      <c r="E36" s="46">
        <v>145</v>
      </c>
      <c r="F36" s="45">
        <v>29203</v>
      </c>
      <c r="G36" s="45">
        <v>15350</v>
      </c>
    </row>
    <row r="37" spans="1:7" s="4" customFormat="1" ht="15" customHeight="1" thickBot="1">
      <c r="A37" s="7" t="s">
        <v>28</v>
      </c>
      <c r="B37" s="220" t="s">
        <v>47</v>
      </c>
      <c r="C37" s="221"/>
      <c r="D37" s="221"/>
      <c r="E37" s="51">
        <v>150</v>
      </c>
      <c r="F37" s="45">
        <v>0</v>
      </c>
      <c r="G37" s="45">
        <v>0</v>
      </c>
    </row>
    <row r="38" spans="1:7" s="4" customFormat="1" ht="15.75" customHeight="1" thickBot="1">
      <c r="A38" s="7" t="s">
        <v>28</v>
      </c>
      <c r="B38" s="222" t="s">
        <v>48</v>
      </c>
      <c r="C38" s="223"/>
      <c r="D38" s="223"/>
      <c r="E38" s="52">
        <v>190</v>
      </c>
      <c r="F38" s="45">
        <v>15375899</v>
      </c>
      <c r="G38" s="45">
        <v>19544673</v>
      </c>
    </row>
    <row r="39" spans="1:7" s="4" customFormat="1" ht="13.5">
      <c r="A39" s="7"/>
      <c r="B39" s="53"/>
      <c r="C39" s="7"/>
      <c r="D39" s="54"/>
      <c r="E39" s="7"/>
      <c r="F39" s="54"/>
      <c r="G39" s="54"/>
    </row>
    <row r="40" spans="1:7" s="4" customFormat="1" ht="14.25" thickBot="1">
      <c r="A40" s="7"/>
      <c r="B40" s="55"/>
      <c r="C40" s="56"/>
      <c r="D40" s="57"/>
      <c r="E40" s="56"/>
      <c r="F40" s="57"/>
      <c r="G40" s="57"/>
    </row>
    <row r="41" spans="1:7" s="4" customFormat="1" ht="25.5">
      <c r="A41" s="7"/>
      <c r="B41" s="210" t="s">
        <v>22</v>
      </c>
      <c r="C41" s="211"/>
      <c r="D41" s="211"/>
      <c r="E41" s="39" t="s">
        <v>23</v>
      </c>
      <c r="F41" s="38" t="s">
        <v>24</v>
      </c>
      <c r="G41" s="40" t="s">
        <v>25</v>
      </c>
    </row>
    <row r="42" spans="1:7" s="4" customFormat="1" ht="13.5" thickBot="1">
      <c r="A42" s="7" t="s">
        <v>26</v>
      </c>
      <c r="B42" s="224">
        <v>1</v>
      </c>
      <c r="C42" s="225"/>
      <c r="D42" s="226"/>
      <c r="E42" s="58">
        <v>2</v>
      </c>
      <c r="F42" s="42">
        <v>3</v>
      </c>
      <c r="G42" s="42">
        <v>4</v>
      </c>
    </row>
    <row r="43" spans="1:7" s="4" customFormat="1" ht="27" customHeight="1" thickBot="1">
      <c r="A43" s="4" t="s">
        <v>28</v>
      </c>
      <c r="B43" s="212" t="s">
        <v>49</v>
      </c>
      <c r="C43" s="213"/>
      <c r="D43" s="213"/>
      <c r="E43" s="59">
        <v>210</v>
      </c>
      <c r="F43" s="60">
        <v>584255</v>
      </c>
      <c r="G43" s="60">
        <v>1522042</v>
      </c>
    </row>
    <row r="44" spans="1:7" s="4" customFormat="1" ht="39.75" customHeight="1" thickBot="1">
      <c r="A44" s="4" t="s">
        <v>28</v>
      </c>
      <c r="B44" s="219" t="s">
        <v>50</v>
      </c>
      <c r="C44" s="207"/>
      <c r="D44" s="208"/>
      <c r="E44" s="47">
        <v>211</v>
      </c>
      <c r="F44" s="60">
        <v>502990</v>
      </c>
      <c r="G44" s="60">
        <v>698259</v>
      </c>
    </row>
    <row r="45" spans="1:7" s="4" customFormat="1" ht="15.75" customHeight="1" thickBot="1">
      <c r="A45" s="4" t="s">
        <v>28</v>
      </c>
      <c r="B45" s="219" t="s">
        <v>51</v>
      </c>
      <c r="C45" s="207"/>
      <c r="D45" s="208"/>
      <c r="E45" s="47">
        <v>212</v>
      </c>
      <c r="F45" s="60">
        <v>1</v>
      </c>
      <c r="G45" s="60">
        <v>1</v>
      </c>
    </row>
    <row r="46" spans="1:7" s="4" customFormat="1" ht="28.5" customHeight="1" thickBot="1">
      <c r="A46" s="4" t="s">
        <v>28</v>
      </c>
      <c r="B46" s="219" t="s">
        <v>52</v>
      </c>
      <c r="C46" s="207"/>
      <c r="D46" s="208"/>
      <c r="E46" s="47">
        <v>213</v>
      </c>
      <c r="F46" s="60">
        <v>187</v>
      </c>
      <c r="G46" s="60">
        <v>658</v>
      </c>
    </row>
    <row r="47" spans="1:7" s="4" customFormat="1" ht="26.25" customHeight="1" thickBot="1">
      <c r="A47" s="4" t="s">
        <v>28</v>
      </c>
      <c r="B47" s="219" t="s">
        <v>53</v>
      </c>
      <c r="C47" s="207"/>
      <c r="D47" s="208"/>
      <c r="E47" s="47">
        <v>214</v>
      </c>
      <c r="F47" s="60">
        <v>40629</v>
      </c>
      <c r="G47" s="60">
        <v>49378</v>
      </c>
    </row>
    <row r="48" spans="1:7" s="4" customFormat="1" ht="15.75" customHeight="1" thickBot="1">
      <c r="A48" s="4" t="s">
        <v>28</v>
      </c>
      <c r="B48" s="219" t="s">
        <v>54</v>
      </c>
      <c r="C48" s="207"/>
      <c r="D48" s="208"/>
      <c r="E48" s="47">
        <v>215</v>
      </c>
      <c r="F48" s="60">
        <v>0</v>
      </c>
      <c r="G48" s="60">
        <v>0</v>
      </c>
    </row>
    <row r="49" spans="1:7" s="4" customFormat="1" ht="15.75" customHeight="1" thickBot="1">
      <c r="A49" s="4" t="s">
        <v>28</v>
      </c>
      <c r="B49" s="219" t="s">
        <v>55</v>
      </c>
      <c r="C49" s="207"/>
      <c r="D49" s="208"/>
      <c r="E49" s="47">
        <v>216</v>
      </c>
      <c r="F49" s="60">
        <v>40448</v>
      </c>
      <c r="G49" s="60">
        <v>773746</v>
      </c>
    </row>
    <row r="50" spans="1:7" s="4" customFormat="1" ht="15.75" customHeight="1" thickBot="1">
      <c r="A50" s="4" t="s">
        <v>28</v>
      </c>
      <c r="B50" s="219" t="s">
        <v>56</v>
      </c>
      <c r="C50" s="208"/>
      <c r="D50" s="208"/>
      <c r="E50" s="47">
        <v>217</v>
      </c>
      <c r="F50" s="60">
        <v>0</v>
      </c>
      <c r="G50" s="60">
        <v>0</v>
      </c>
    </row>
    <row r="51" spans="1:7" s="4" customFormat="1" ht="28.5" customHeight="1" thickBot="1">
      <c r="A51" s="4" t="s">
        <v>28</v>
      </c>
      <c r="B51" s="209" t="s">
        <v>57</v>
      </c>
      <c r="C51" s="227"/>
      <c r="D51" s="227"/>
      <c r="E51" s="47">
        <v>220</v>
      </c>
      <c r="F51" s="60">
        <v>498763</v>
      </c>
      <c r="G51" s="60">
        <v>1179984</v>
      </c>
    </row>
    <row r="52" spans="1:7" s="4" customFormat="1" ht="41.25" customHeight="1" thickBot="1">
      <c r="A52" s="4" t="s">
        <v>28</v>
      </c>
      <c r="B52" s="209" t="s">
        <v>58</v>
      </c>
      <c r="C52" s="228"/>
      <c r="D52" s="227"/>
      <c r="E52" s="50">
        <v>230</v>
      </c>
      <c r="F52" s="60">
        <v>19123</v>
      </c>
      <c r="G52" s="60">
        <v>38709</v>
      </c>
    </row>
    <row r="53" spans="1:7" s="4" customFormat="1" ht="30" customHeight="1" thickBot="1">
      <c r="A53" s="4" t="s">
        <v>28</v>
      </c>
      <c r="B53" s="219" t="s">
        <v>59</v>
      </c>
      <c r="C53" s="207"/>
      <c r="D53" s="208"/>
      <c r="E53" s="61">
        <v>231</v>
      </c>
      <c r="F53" s="60">
        <v>303</v>
      </c>
      <c r="G53" s="60">
        <v>1670</v>
      </c>
    </row>
    <row r="54" spans="1:7" s="4" customFormat="1" ht="15.75" customHeight="1" thickBot="1">
      <c r="A54" s="4" t="s">
        <v>28</v>
      </c>
      <c r="B54" s="219" t="s">
        <v>60</v>
      </c>
      <c r="C54" s="207"/>
      <c r="D54" s="208"/>
      <c r="E54" s="61">
        <v>232</v>
      </c>
      <c r="F54" s="60">
        <v>0</v>
      </c>
      <c r="G54" s="60">
        <v>0</v>
      </c>
    </row>
    <row r="55" spans="1:7" s="4" customFormat="1" ht="26.25" customHeight="1" thickBot="1">
      <c r="A55" s="4" t="s">
        <v>28</v>
      </c>
      <c r="B55" s="219" t="s">
        <v>61</v>
      </c>
      <c r="C55" s="207"/>
      <c r="D55" s="208"/>
      <c r="E55" s="61">
        <v>233</v>
      </c>
      <c r="F55" s="60" t="s">
        <v>166</v>
      </c>
      <c r="G55" s="60" t="s">
        <v>166</v>
      </c>
    </row>
    <row r="56" spans="1:7" s="4" customFormat="1" ht="15.75" customHeight="1" thickBot="1">
      <c r="A56" s="4" t="s">
        <v>28</v>
      </c>
      <c r="B56" s="219" t="s">
        <v>62</v>
      </c>
      <c r="C56" s="207"/>
      <c r="D56" s="208"/>
      <c r="E56" s="47">
        <v>234</v>
      </c>
      <c r="F56" s="60">
        <v>13315</v>
      </c>
      <c r="G56" s="60">
        <v>27530</v>
      </c>
    </row>
    <row r="57" spans="1:7" s="4" customFormat="1" ht="15.75" customHeight="1" thickBot="1">
      <c r="A57" s="4" t="s">
        <v>28</v>
      </c>
      <c r="B57" s="219" t="s">
        <v>63</v>
      </c>
      <c r="C57" s="207"/>
      <c r="D57" s="208"/>
      <c r="E57" s="47">
        <v>235</v>
      </c>
      <c r="F57" s="60">
        <v>5505</v>
      </c>
      <c r="G57" s="60">
        <v>9509</v>
      </c>
    </row>
    <row r="58" spans="1:7" s="4" customFormat="1" ht="33" customHeight="1" thickBot="1">
      <c r="A58" s="4" t="s">
        <v>28</v>
      </c>
      <c r="B58" s="209" t="s">
        <v>64</v>
      </c>
      <c r="C58" s="228"/>
      <c r="D58" s="227"/>
      <c r="E58" s="50">
        <v>240</v>
      </c>
      <c r="F58" s="60">
        <v>1317091</v>
      </c>
      <c r="G58" s="60">
        <v>2423136</v>
      </c>
    </row>
    <row r="59" spans="1:7" s="4" customFormat="1" ht="27" customHeight="1" thickBot="1">
      <c r="A59" s="4" t="s">
        <v>28</v>
      </c>
      <c r="B59" s="219" t="s">
        <v>65</v>
      </c>
      <c r="C59" s="207"/>
      <c r="D59" s="208"/>
      <c r="E59" s="47">
        <v>241</v>
      </c>
      <c r="F59" s="60">
        <v>811115</v>
      </c>
      <c r="G59" s="60">
        <v>981913</v>
      </c>
    </row>
    <row r="60" spans="1:7" s="4" customFormat="1" ht="18" customHeight="1" thickBot="1">
      <c r="A60" s="4" t="s">
        <v>28</v>
      </c>
      <c r="B60" s="219" t="s">
        <v>60</v>
      </c>
      <c r="C60" s="207"/>
      <c r="D60" s="208"/>
      <c r="E60" s="47">
        <v>242</v>
      </c>
      <c r="F60" s="60">
        <v>8</v>
      </c>
      <c r="G60" s="60">
        <v>0</v>
      </c>
    </row>
    <row r="61" spans="1:7" s="4" customFormat="1" ht="25.5" customHeight="1" thickBot="1">
      <c r="A61" s="4" t="s">
        <v>28</v>
      </c>
      <c r="B61" s="219" t="s">
        <v>61</v>
      </c>
      <c r="C61" s="207"/>
      <c r="D61" s="208"/>
      <c r="E61" s="47">
        <v>243</v>
      </c>
      <c r="F61" s="60" t="s">
        <v>166</v>
      </c>
      <c r="G61" s="60" t="s">
        <v>166</v>
      </c>
    </row>
    <row r="62" spans="1:7" s="4" customFormat="1" ht="28.5" customHeight="1" thickBot="1">
      <c r="A62" s="4" t="s">
        <v>28</v>
      </c>
      <c r="B62" s="219" t="s">
        <v>66</v>
      </c>
      <c r="C62" s="207"/>
      <c r="D62" s="208"/>
      <c r="E62" s="47">
        <v>244</v>
      </c>
      <c r="F62" s="60" t="s">
        <v>166</v>
      </c>
      <c r="G62" s="60" t="s">
        <v>166</v>
      </c>
    </row>
    <row r="63" spans="1:7" s="4" customFormat="1" ht="15.75" customHeight="1" thickBot="1">
      <c r="A63" s="4" t="s">
        <v>28</v>
      </c>
      <c r="B63" s="219" t="s">
        <v>67</v>
      </c>
      <c r="C63" s="207"/>
      <c r="D63" s="208"/>
      <c r="E63" s="47">
        <v>245</v>
      </c>
      <c r="F63" s="60">
        <v>275194</v>
      </c>
      <c r="G63" s="60">
        <v>1273007</v>
      </c>
    </row>
    <row r="64" spans="1:7" s="4" customFormat="1" ht="15.75" customHeight="1" thickBot="1">
      <c r="A64" s="4" t="s">
        <v>28</v>
      </c>
      <c r="B64" s="219" t="s">
        <v>63</v>
      </c>
      <c r="C64" s="207"/>
      <c r="D64" s="208"/>
      <c r="E64" s="47">
        <v>246</v>
      </c>
      <c r="F64" s="60">
        <v>230774</v>
      </c>
      <c r="G64" s="60">
        <v>168216</v>
      </c>
    </row>
    <row r="65" spans="1:7" s="4" customFormat="1" ht="15.75" customHeight="1" thickBot="1">
      <c r="A65" s="4" t="s">
        <v>28</v>
      </c>
      <c r="B65" s="209" t="s">
        <v>68</v>
      </c>
      <c r="C65" s="207"/>
      <c r="D65" s="208"/>
      <c r="E65" s="47">
        <v>250</v>
      </c>
      <c r="F65" s="60">
        <v>12207</v>
      </c>
      <c r="G65" s="60">
        <v>11301</v>
      </c>
    </row>
    <row r="66" spans="1:7" s="4" customFormat="1" ht="41.25" customHeight="1" thickBot="1">
      <c r="A66" s="4" t="s">
        <v>28</v>
      </c>
      <c r="B66" s="219" t="s">
        <v>69</v>
      </c>
      <c r="C66" s="207"/>
      <c r="D66" s="208"/>
      <c r="E66" s="47">
        <v>251</v>
      </c>
      <c r="F66" s="60" t="s">
        <v>166</v>
      </c>
      <c r="G66" s="60" t="s">
        <v>166</v>
      </c>
    </row>
    <row r="67" spans="1:7" s="4" customFormat="1" ht="15.75" customHeight="1" thickBot="1">
      <c r="A67" s="4" t="s">
        <v>28</v>
      </c>
      <c r="B67" s="219" t="s">
        <v>70</v>
      </c>
      <c r="C67" s="207"/>
      <c r="D67" s="208"/>
      <c r="E67" s="61">
        <v>252</v>
      </c>
      <c r="F67" s="60" t="s">
        <v>166</v>
      </c>
      <c r="G67" s="60" t="s">
        <v>166</v>
      </c>
    </row>
    <row r="68" spans="1:7" s="4" customFormat="1" ht="15" customHeight="1" thickBot="1">
      <c r="A68" s="4" t="s">
        <v>28</v>
      </c>
      <c r="B68" s="219" t="s">
        <v>71</v>
      </c>
      <c r="C68" s="207"/>
      <c r="D68" s="208"/>
      <c r="E68" s="61">
        <v>253</v>
      </c>
      <c r="F68" s="60" t="s">
        <v>166</v>
      </c>
      <c r="G68" s="60" t="s">
        <v>166</v>
      </c>
    </row>
    <row r="69" spans="1:7" s="4" customFormat="1" ht="15.75" customHeight="1" thickBot="1">
      <c r="A69" s="4" t="s">
        <v>28</v>
      </c>
      <c r="B69" s="209" t="s">
        <v>72</v>
      </c>
      <c r="C69" s="207"/>
      <c r="D69" s="208"/>
      <c r="E69" s="62">
        <v>260</v>
      </c>
      <c r="F69" s="60">
        <v>206318</v>
      </c>
      <c r="G69" s="60">
        <v>667978</v>
      </c>
    </row>
    <row r="70" spans="1:7" s="4" customFormat="1" ht="24.75" customHeight="1" thickBot="1">
      <c r="A70" s="4" t="s">
        <v>28</v>
      </c>
      <c r="B70" s="219" t="s">
        <v>73</v>
      </c>
      <c r="C70" s="207"/>
      <c r="D70" s="208"/>
      <c r="E70" s="61">
        <v>261</v>
      </c>
      <c r="F70" s="60">
        <v>7427</v>
      </c>
      <c r="G70" s="60">
        <v>10126</v>
      </c>
    </row>
    <row r="71" spans="1:7" s="4" customFormat="1" ht="15.75" customHeight="1" thickBot="1">
      <c r="A71" s="4" t="s">
        <v>28</v>
      </c>
      <c r="B71" s="219" t="s">
        <v>74</v>
      </c>
      <c r="C71" s="207"/>
      <c r="D71" s="208"/>
      <c r="E71" s="61">
        <v>262</v>
      </c>
      <c r="F71" s="60">
        <v>188185</v>
      </c>
      <c r="G71" s="60">
        <v>625513</v>
      </c>
    </row>
    <row r="72" spans="1:7" s="4" customFormat="1" ht="15.75" customHeight="1" thickBot="1">
      <c r="A72" s="4" t="s">
        <v>28</v>
      </c>
      <c r="B72" s="219" t="s">
        <v>75</v>
      </c>
      <c r="C72" s="207"/>
      <c r="D72" s="208"/>
      <c r="E72" s="61">
        <v>263</v>
      </c>
      <c r="F72" s="60">
        <v>1058</v>
      </c>
      <c r="G72" s="60">
        <v>733</v>
      </c>
    </row>
    <row r="73" spans="1:7" s="4" customFormat="1" ht="15.75" customHeight="1" thickBot="1">
      <c r="A73" s="4" t="s">
        <v>28</v>
      </c>
      <c r="B73" s="219" t="s">
        <v>76</v>
      </c>
      <c r="C73" s="207"/>
      <c r="D73" s="208"/>
      <c r="E73" s="61">
        <v>264</v>
      </c>
      <c r="F73" s="60">
        <v>9648</v>
      </c>
      <c r="G73" s="60">
        <v>31606</v>
      </c>
    </row>
    <row r="74" spans="1:7" s="4" customFormat="1" ht="15.75" customHeight="1" thickBot="1">
      <c r="A74" s="4" t="s">
        <v>28</v>
      </c>
      <c r="B74" s="209" t="s">
        <v>77</v>
      </c>
      <c r="C74" s="208"/>
      <c r="D74" s="208"/>
      <c r="E74" s="61">
        <v>270</v>
      </c>
      <c r="F74" s="60">
        <v>0</v>
      </c>
      <c r="G74" s="60">
        <v>0</v>
      </c>
    </row>
    <row r="75" spans="1:7" s="4" customFormat="1" ht="15.75" customHeight="1" thickBot="1">
      <c r="A75" s="4" t="s">
        <v>28</v>
      </c>
      <c r="B75" s="209" t="s">
        <v>78</v>
      </c>
      <c r="C75" s="207"/>
      <c r="D75" s="208"/>
      <c r="E75" s="52">
        <v>290</v>
      </c>
      <c r="F75" s="60">
        <v>2637757</v>
      </c>
      <c r="G75" s="60">
        <v>5843150</v>
      </c>
    </row>
    <row r="76" spans="1:7" s="4" customFormat="1" ht="15.75" customHeight="1" thickBot="1">
      <c r="A76" s="4" t="s">
        <v>28</v>
      </c>
      <c r="B76" s="229" t="s">
        <v>79</v>
      </c>
      <c r="C76" s="223"/>
      <c r="D76" s="223"/>
      <c r="E76" s="52">
        <v>300</v>
      </c>
      <c r="F76" s="60">
        <v>18013656</v>
      </c>
      <c r="G76" s="60">
        <v>25387823</v>
      </c>
    </row>
    <row r="77" spans="1:7" s="4" customFormat="1" ht="12.75">
      <c r="A77" s="31"/>
      <c r="B77" s="63"/>
      <c r="C77" s="64"/>
      <c r="D77" s="65"/>
      <c r="E77" s="64"/>
      <c r="F77" s="65"/>
      <c r="G77" s="65"/>
    </row>
    <row r="78" spans="1:7" s="4" customFormat="1" ht="13.5" thickBot="1">
      <c r="A78" s="31"/>
      <c r="B78" s="66"/>
      <c r="C78" s="67"/>
      <c r="D78" s="68"/>
      <c r="E78" s="67"/>
      <c r="F78" s="68"/>
      <c r="G78" s="68"/>
    </row>
    <row r="79" spans="1:7" s="4" customFormat="1" ht="25.5">
      <c r="A79" s="7"/>
      <c r="B79" s="230" t="s">
        <v>80</v>
      </c>
      <c r="C79" s="231"/>
      <c r="D79" s="232"/>
      <c r="E79" s="39" t="s">
        <v>23</v>
      </c>
      <c r="F79" s="38" t="s">
        <v>24</v>
      </c>
      <c r="G79" s="40" t="s">
        <v>25</v>
      </c>
    </row>
    <row r="80" spans="1:7" s="4" customFormat="1" ht="13.5" thickBot="1">
      <c r="A80" s="7" t="s">
        <v>26</v>
      </c>
      <c r="B80" s="224">
        <v>1</v>
      </c>
      <c r="C80" s="205"/>
      <c r="D80" s="203"/>
      <c r="E80" s="58">
        <v>2</v>
      </c>
      <c r="F80" s="69">
        <v>3</v>
      </c>
      <c r="G80" s="70">
        <v>4</v>
      </c>
    </row>
    <row r="81" spans="1:7" s="4" customFormat="1" ht="27" customHeight="1" thickBot="1">
      <c r="A81" s="7" t="s">
        <v>28</v>
      </c>
      <c r="B81" s="212" t="s">
        <v>81</v>
      </c>
      <c r="C81" s="213"/>
      <c r="D81" s="213"/>
      <c r="E81" s="44">
        <v>410</v>
      </c>
      <c r="F81" s="45">
        <v>1297779</v>
      </c>
      <c r="G81" s="45">
        <v>1297779</v>
      </c>
    </row>
    <row r="82" spans="1:7" s="4" customFormat="1" ht="12.75" customHeight="1" thickBot="1">
      <c r="A82" s="7" t="s">
        <v>28</v>
      </c>
      <c r="B82" s="219" t="s">
        <v>82</v>
      </c>
      <c r="C82" s="207"/>
      <c r="D82" s="208"/>
      <c r="E82" s="47">
        <v>420</v>
      </c>
      <c r="F82" s="45">
        <v>5760511</v>
      </c>
      <c r="G82" s="45">
        <v>5740642</v>
      </c>
    </row>
    <row r="83" spans="1:7" s="4" customFormat="1" ht="15" customHeight="1" thickBot="1">
      <c r="A83" s="7" t="s">
        <v>28</v>
      </c>
      <c r="B83" s="219" t="s">
        <v>83</v>
      </c>
      <c r="C83" s="207"/>
      <c r="D83" s="208"/>
      <c r="E83" s="50">
        <v>430</v>
      </c>
      <c r="F83" s="45">
        <v>63260</v>
      </c>
      <c r="G83" s="45">
        <v>64889</v>
      </c>
    </row>
    <row r="84" spans="1:7" s="4" customFormat="1" ht="37.5" customHeight="1" thickBot="1">
      <c r="A84" s="7" t="s">
        <v>28</v>
      </c>
      <c r="B84" s="219" t="s">
        <v>84</v>
      </c>
      <c r="C84" s="207"/>
      <c r="D84" s="208"/>
      <c r="E84" s="47">
        <v>431</v>
      </c>
      <c r="F84" s="45">
        <v>63260</v>
      </c>
      <c r="G84" s="45">
        <v>64889</v>
      </c>
    </row>
    <row r="85" spans="1:7" s="4" customFormat="1" ht="24.75" customHeight="1" thickBot="1">
      <c r="A85" s="7" t="s">
        <v>28</v>
      </c>
      <c r="B85" s="219" t="s">
        <v>85</v>
      </c>
      <c r="C85" s="207"/>
      <c r="D85" s="208"/>
      <c r="E85" s="47">
        <v>432</v>
      </c>
      <c r="F85" s="45">
        <v>0</v>
      </c>
      <c r="G85" s="45">
        <v>0</v>
      </c>
    </row>
    <row r="86" spans="1:7" s="4" customFormat="1" ht="12.75" customHeight="1" thickBot="1">
      <c r="A86" s="7" t="s">
        <v>28</v>
      </c>
      <c r="B86" s="219" t="s">
        <v>86</v>
      </c>
      <c r="C86" s="207"/>
      <c r="D86" s="208"/>
      <c r="E86" s="47">
        <v>440</v>
      </c>
      <c r="F86" s="45" t="s">
        <v>166</v>
      </c>
      <c r="G86" s="45" t="s">
        <v>166</v>
      </c>
    </row>
    <row r="87" spans="1:7" s="4" customFormat="1" ht="13.5" customHeight="1" thickBot="1">
      <c r="A87" s="7" t="s">
        <v>28</v>
      </c>
      <c r="B87" s="219" t="s">
        <v>87</v>
      </c>
      <c r="C87" s="207"/>
      <c r="D87" s="208"/>
      <c r="E87" s="47">
        <v>460</v>
      </c>
      <c r="F87" s="45">
        <v>4672253</v>
      </c>
      <c r="G87" s="45">
        <v>4295103</v>
      </c>
    </row>
    <row r="88" spans="1:7" s="4" customFormat="1" ht="12.75" customHeight="1" thickBot="1">
      <c r="A88" s="7" t="s">
        <v>28</v>
      </c>
      <c r="B88" s="219" t="s">
        <v>88</v>
      </c>
      <c r="C88" s="207"/>
      <c r="D88" s="208"/>
      <c r="E88" s="47">
        <v>465</v>
      </c>
      <c r="F88" s="45">
        <v>0</v>
      </c>
      <c r="G88" s="45">
        <v>0</v>
      </c>
    </row>
    <row r="89" spans="1:7" s="4" customFormat="1" ht="14.25" customHeight="1" thickBot="1">
      <c r="A89" s="7" t="s">
        <v>28</v>
      </c>
      <c r="B89" s="219" t="s">
        <v>89</v>
      </c>
      <c r="C89" s="207"/>
      <c r="D89" s="208"/>
      <c r="E89" s="47">
        <v>470</v>
      </c>
      <c r="F89" s="45" t="s">
        <v>166</v>
      </c>
      <c r="G89" s="45">
        <v>1347492</v>
      </c>
    </row>
    <row r="90" spans="1:7" s="4" customFormat="1" ht="14.25" customHeight="1" thickBot="1">
      <c r="A90" s="7" t="s">
        <v>28</v>
      </c>
      <c r="B90" s="219" t="s">
        <v>90</v>
      </c>
      <c r="C90" s="204"/>
      <c r="D90" s="202"/>
      <c r="E90" s="47">
        <v>475</v>
      </c>
      <c r="F90" s="45" t="s">
        <v>166</v>
      </c>
      <c r="G90" s="45">
        <v>0</v>
      </c>
    </row>
    <row r="91" spans="1:7" s="4" customFormat="1" ht="14.25" customHeight="1" thickBot="1">
      <c r="A91" s="7" t="s">
        <v>28</v>
      </c>
      <c r="B91" s="199" t="s">
        <v>91</v>
      </c>
      <c r="C91" s="208"/>
      <c r="D91" s="208"/>
      <c r="E91" s="71">
        <v>490</v>
      </c>
      <c r="F91" s="45">
        <v>11793803</v>
      </c>
      <c r="G91" s="45">
        <v>12745905</v>
      </c>
    </row>
    <row r="92" spans="1:7" s="4" customFormat="1" ht="26.25" customHeight="1" thickBot="1">
      <c r="A92" s="7" t="s">
        <v>28</v>
      </c>
      <c r="B92" s="199" t="s">
        <v>92</v>
      </c>
      <c r="C92" s="207"/>
      <c r="D92" s="200"/>
      <c r="E92" s="72">
        <v>510</v>
      </c>
      <c r="F92" s="45">
        <v>429708</v>
      </c>
      <c r="G92" s="45">
        <v>3603501</v>
      </c>
    </row>
    <row r="93" spans="1:7" s="4" customFormat="1" ht="36.75" customHeight="1" thickBot="1">
      <c r="A93" s="7" t="s">
        <v>28</v>
      </c>
      <c r="B93" s="219" t="s">
        <v>93</v>
      </c>
      <c r="C93" s="207"/>
      <c r="D93" s="200"/>
      <c r="E93" s="73">
        <v>511</v>
      </c>
      <c r="F93" s="45">
        <v>375418</v>
      </c>
      <c r="G93" s="45">
        <v>2046797</v>
      </c>
    </row>
    <row r="94" spans="1:7" s="4" customFormat="1" ht="24" customHeight="1" thickBot="1">
      <c r="A94" s="7" t="s">
        <v>28</v>
      </c>
      <c r="B94" s="219" t="s">
        <v>94</v>
      </c>
      <c r="C94" s="207"/>
      <c r="D94" s="200"/>
      <c r="E94" s="74">
        <v>512</v>
      </c>
      <c r="F94" s="45">
        <v>54290</v>
      </c>
      <c r="G94" s="45">
        <v>1556704</v>
      </c>
    </row>
    <row r="95" spans="1:7" s="4" customFormat="1" ht="14.25" customHeight="1" thickBot="1">
      <c r="A95" s="7" t="s">
        <v>28</v>
      </c>
      <c r="B95" s="219" t="s">
        <v>95</v>
      </c>
      <c r="C95" s="208"/>
      <c r="D95" s="200"/>
      <c r="E95" s="74">
        <v>520</v>
      </c>
      <c r="F95" s="45">
        <v>1024949</v>
      </c>
      <c r="G95" s="45">
        <v>1898304</v>
      </c>
    </row>
    <row r="96" spans="1:7" s="4" customFormat="1" ht="15" customHeight="1" thickBot="1">
      <c r="A96" s="7" t="s">
        <v>28</v>
      </c>
      <c r="B96" s="199" t="s">
        <v>96</v>
      </c>
      <c r="C96" s="208"/>
      <c r="D96" s="201"/>
      <c r="E96" s="71">
        <v>590</v>
      </c>
      <c r="F96" s="45">
        <v>1454657</v>
      </c>
      <c r="G96" s="45">
        <v>5501805</v>
      </c>
    </row>
    <row r="97" spans="1:7" s="4" customFormat="1" ht="26.25" customHeight="1" thickBot="1">
      <c r="A97" s="7" t="s">
        <v>28</v>
      </c>
      <c r="B97" s="199" t="s">
        <v>97</v>
      </c>
      <c r="C97" s="207"/>
      <c r="D97" s="208"/>
      <c r="E97" s="59">
        <v>610</v>
      </c>
      <c r="F97" s="45">
        <v>1611652</v>
      </c>
      <c r="G97" s="45">
        <v>2931361</v>
      </c>
    </row>
    <row r="98" spans="1:7" s="4" customFormat="1" ht="36" customHeight="1" thickBot="1">
      <c r="A98" s="7" t="s">
        <v>28</v>
      </c>
      <c r="B98" s="219" t="s">
        <v>98</v>
      </c>
      <c r="C98" s="207"/>
      <c r="D98" s="208"/>
      <c r="E98" s="47">
        <v>611</v>
      </c>
      <c r="F98" s="45">
        <v>1487428</v>
      </c>
      <c r="G98" s="45">
        <v>2907015</v>
      </c>
    </row>
    <row r="99" spans="1:7" s="4" customFormat="1" ht="27" customHeight="1" thickBot="1">
      <c r="A99" s="7" t="s">
        <v>28</v>
      </c>
      <c r="B99" s="219" t="s">
        <v>94</v>
      </c>
      <c r="C99" s="207"/>
      <c r="D99" s="208"/>
      <c r="E99" s="47">
        <v>612</v>
      </c>
      <c r="F99" s="45">
        <v>124224</v>
      </c>
      <c r="G99" s="45">
        <v>24346</v>
      </c>
    </row>
    <row r="100" spans="1:7" s="4" customFormat="1" ht="16.5" customHeight="1" thickBot="1">
      <c r="A100" s="7" t="s">
        <v>28</v>
      </c>
      <c r="B100" s="219" t="s">
        <v>99</v>
      </c>
      <c r="C100" s="207"/>
      <c r="D100" s="208"/>
      <c r="E100" s="50">
        <v>620</v>
      </c>
      <c r="F100" s="45">
        <v>2741362</v>
      </c>
      <c r="G100" s="45">
        <v>3757849</v>
      </c>
    </row>
    <row r="101" spans="1:7" s="4" customFormat="1" ht="23.25" customHeight="1" thickBot="1">
      <c r="A101" s="7" t="s">
        <v>28</v>
      </c>
      <c r="B101" s="219" t="s">
        <v>100</v>
      </c>
      <c r="C101" s="207"/>
      <c r="D101" s="208"/>
      <c r="E101" s="47">
        <v>621</v>
      </c>
      <c r="F101" s="45">
        <v>1685493</v>
      </c>
      <c r="G101" s="45">
        <v>2523018</v>
      </c>
    </row>
    <row r="102" spans="1:7" s="4" customFormat="1" ht="15" customHeight="1" thickBot="1">
      <c r="A102" s="7" t="s">
        <v>28</v>
      </c>
      <c r="B102" s="219" t="s">
        <v>101</v>
      </c>
      <c r="C102" s="207"/>
      <c r="D102" s="208"/>
      <c r="E102" s="47">
        <v>622</v>
      </c>
      <c r="F102" s="45">
        <v>72666</v>
      </c>
      <c r="G102" s="45">
        <v>67408</v>
      </c>
    </row>
    <row r="103" spans="1:7" s="4" customFormat="1" ht="24.75" customHeight="1" thickBot="1">
      <c r="A103" s="7" t="s">
        <v>28</v>
      </c>
      <c r="B103" s="219" t="s">
        <v>102</v>
      </c>
      <c r="C103" s="207"/>
      <c r="D103" s="208"/>
      <c r="E103" s="47">
        <v>623</v>
      </c>
      <c r="F103" s="45" t="s">
        <v>166</v>
      </c>
      <c r="G103" s="45" t="s">
        <v>166</v>
      </c>
    </row>
    <row r="104" spans="1:7" s="4" customFormat="1" ht="14.25" customHeight="1" thickBot="1">
      <c r="A104" s="7" t="s">
        <v>28</v>
      </c>
      <c r="B104" s="219" t="s">
        <v>103</v>
      </c>
      <c r="C104" s="207"/>
      <c r="D104" s="208"/>
      <c r="E104" s="47">
        <v>624</v>
      </c>
      <c r="F104" s="45">
        <v>143147</v>
      </c>
      <c r="G104" s="45">
        <v>152847</v>
      </c>
    </row>
    <row r="105" spans="1:7" s="4" customFormat="1" ht="29.25" customHeight="1" thickBot="1">
      <c r="A105" s="7" t="s">
        <v>28</v>
      </c>
      <c r="B105" s="219" t="s">
        <v>104</v>
      </c>
      <c r="C105" s="207"/>
      <c r="D105" s="208"/>
      <c r="E105" s="47">
        <v>625</v>
      </c>
      <c r="F105" s="45">
        <v>61130</v>
      </c>
      <c r="G105" s="45">
        <v>63880</v>
      </c>
    </row>
    <row r="106" spans="1:7" s="4" customFormat="1" ht="16.5" customHeight="1" thickBot="1">
      <c r="A106" s="7" t="s">
        <v>28</v>
      </c>
      <c r="B106" s="219" t="s">
        <v>105</v>
      </c>
      <c r="C106" s="207"/>
      <c r="D106" s="208"/>
      <c r="E106" s="47">
        <v>626</v>
      </c>
      <c r="F106" s="45">
        <v>253635</v>
      </c>
      <c r="G106" s="45">
        <v>301042</v>
      </c>
    </row>
    <row r="107" spans="1:7" s="4" customFormat="1" ht="15.75" customHeight="1" thickBot="1">
      <c r="A107" s="7" t="s">
        <v>28</v>
      </c>
      <c r="B107" s="219" t="s">
        <v>106</v>
      </c>
      <c r="C107" s="207"/>
      <c r="D107" s="208"/>
      <c r="E107" s="47">
        <v>627</v>
      </c>
      <c r="F107" s="45">
        <v>214181</v>
      </c>
      <c r="G107" s="45">
        <v>326382</v>
      </c>
    </row>
    <row r="108" spans="1:7" s="4" customFormat="1" ht="15" customHeight="1" thickBot="1">
      <c r="A108" s="7" t="s">
        <v>28</v>
      </c>
      <c r="B108" s="219" t="s">
        <v>107</v>
      </c>
      <c r="C108" s="207"/>
      <c r="D108" s="208"/>
      <c r="E108" s="47">
        <v>628</v>
      </c>
      <c r="F108" s="45">
        <v>311110</v>
      </c>
      <c r="G108" s="45">
        <v>323272</v>
      </c>
    </row>
    <row r="109" spans="1:7" s="4" customFormat="1" ht="24.75" customHeight="1" thickBot="1">
      <c r="A109" s="7" t="s">
        <v>28</v>
      </c>
      <c r="B109" s="219" t="s">
        <v>108</v>
      </c>
      <c r="C109" s="207"/>
      <c r="D109" s="208"/>
      <c r="E109" s="47">
        <v>630</v>
      </c>
      <c r="F109" s="45">
        <v>204825</v>
      </c>
      <c r="G109" s="45">
        <v>183192</v>
      </c>
    </row>
    <row r="110" spans="1:7" s="4" customFormat="1" ht="15" customHeight="1" thickBot="1">
      <c r="A110" s="7" t="s">
        <v>28</v>
      </c>
      <c r="B110" s="219" t="s">
        <v>109</v>
      </c>
      <c r="C110" s="207"/>
      <c r="D110" s="208"/>
      <c r="E110" s="61">
        <v>640</v>
      </c>
      <c r="F110" s="45">
        <v>207357</v>
      </c>
      <c r="G110" s="45">
        <v>267711</v>
      </c>
    </row>
    <row r="111" spans="1:7" s="4" customFormat="1" ht="13.5" customHeight="1" thickBot="1">
      <c r="A111" s="7" t="s">
        <v>28</v>
      </c>
      <c r="B111" s="219" t="s">
        <v>110</v>
      </c>
      <c r="C111" s="207"/>
      <c r="D111" s="208"/>
      <c r="E111" s="61">
        <v>650</v>
      </c>
      <c r="F111" s="45" t="s">
        <v>166</v>
      </c>
      <c r="G111" s="45" t="s">
        <v>166</v>
      </c>
    </row>
    <row r="112" spans="1:7" s="4" customFormat="1" ht="12.75" customHeight="1" thickBot="1">
      <c r="A112" s="7" t="s">
        <v>28</v>
      </c>
      <c r="B112" s="219" t="s">
        <v>111</v>
      </c>
      <c r="C112" s="208"/>
      <c r="D112" s="208"/>
      <c r="E112" s="61">
        <v>660</v>
      </c>
      <c r="F112" s="45" t="s">
        <v>166</v>
      </c>
      <c r="G112" s="45" t="s">
        <v>166</v>
      </c>
    </row>
    <row r="113" spans="1:7" s="4" customFormat="1" ht="16.5" customHeight="1" thickBot="1">
      <c r="A113" s="7" t="s">
        <v>28</v>
      </c>
      <c r="B113" s="199" t="s">
        <v>112</v>
      </c>
      <c r="C113" s="208"/>
      <c r="D113" s="201"/>
      <c r="E113" s="52">
        <v>690</v>
      </c>
      <c r="F113" s="45">
        <v>4765196</v>
      </c>
      <c r="G113" s="45">
        <v>7140113</v>
      </c>
    </row>
    <row r="114" spans="1:7" s="4" customFormat="1" ht="15" customHeight="1" thickBot="1">
      <c r="A114" s="7" t="s">
        <v>28</v>
      </c>
      <c r="B114" s="220" t="s">
        <v>113</v>
      </c>
      <c r="C114" s="238"/>
      <c r="D114" s="239"/>
      <c r="E114" s="75">
        <v>700</v>
      </c>
      <c r="F114" s="45">
        <v>18013656</v>
      </c>
      <c r="G114" s="45">
        <v>25387823</v>
      </c>
    </row>
    <row r="115" spans="1:6" s="4" customFormat="1" ht="13.5" customHeight="1">
      <c r="A115" s="7"/>
      <c r="B115"/>
      <c r="C115"/>
      <c r="D115"/>
      <c r="E115"/>
      <c r="F115"/>
    </row>
    <row r="116" spans="1:6" s="4" customFormat="1" ht="12.75">
      <c r="A116" s="7"/>
      <c r="B116"/>
      <c r="C116"/>
      <c r="D116"/>
      <c r="E116"/>
      <c r="F116"/>
    </row>
    <row r="117" spans="1:7" s="4" customFormat="1" ht="12.75">
      <c r="A117" s="31"/>
      <c r="B117" s="240" t="s">
        <v>114</v>
      </c>
      <c r="C117" s="240"/>
      <c r="D117" s="240"/>
      <c r="E117" s="240"/>
      <c r="F117" s="240"/>
      <c r="G117" s="240"/>
    </row>
    <row r="118" spans="1:7" s="4" customFormat="1" ht="13.5" thickBot="1">
      <c r="A118" s="31"/>
      <c r="B118" s="76"/>
      <c r="C118" s="77"/>
      <c r="D118" s="77"/>
      <c r="E118" s="78"/>
      <c r="F118" s="79"/>
      <c r="G118" s="78"/>
    </row>
    <row r="119" spans="1:7" s="4" customFormat="1" ht="25.5">
      <c r="A119" s="7"/>
      <c r="B119" s="196" t="s">
        <v>115</v>
      </c>
      <c r="C119" s="233"/>
      <c r="D119" s="234"/>
      <c r="E119" s="80" t="s">
        <v>116</v>
      </c>
      <c r="F119" s="81" t="s">
        <v>117</v>
      </c>
      <c r="G119" s="82" t="s">
        <v>118</v>
      </c>
    </row>
    <row r="120" spans="1:7" s="4" customFormat="1" ht="13.5" thickBot="1">
      <c r="A120" s="7" t="s">
        <v>26</v>
      </c>
      <c r="B120" s="235">
        <v>1</v>
      </c>
      <c r="C120" s="236"/>
      <c r="D120" s="237"/>
      <c r="E120" s="58">
        <v>2</v>
      </c>
      <c r="F120" s="69">
        <v>3</v>
      </c>
      <c r="G120" s="83">
        <v>4</v>
      </c>
    </row>
    <row r="121" spans="1:7" s="4" customFormat="1" ht="15.75" customHeight="1" thickBot="1">
      <c r="A121" s="7" t="s">
        <v>28</v>
      </c>
      <c r="B121" s="250" t="s">
        <v>119</v>
      </c>
      <c r="C121" s="251"/>
      <c r="D121" s="251"/>
      <c r="E121" s="44">
        <v>910</v>
      </c>
      <c r="F121" s="45">
        <v>327879</v>
      </c>
      <c r="G121" s="45">
        <v>554419</v>
      </c>
    </row>
    <row r="122" spans="1:7" s="4" customFormat="1" ht="15.75" customHeight="1" thickBot="1">
      <c r="A122" s="7" t="s">
        <v>28</v>
      </c>
      <c r="B122" s="241" t="s">
        <v>120</v>
      </c>
      <c r="C122" s="242"/>
      <c r="D122" s="242"/>
      <c r="E122" s="47">
        <v>911</v>
      </c>
      <c r="F122" s="45">
        <v>129911</v>
      </c>
      <c r="G122" s="45">
        <v>106767</v>
      </c>
    </row>
    <row r="123" spans="1:7" s="4" customFormat="1" ht="28.5" customHeight="1" thickBot="1">
      <c r="A123" s="7" t="s">
        <v>28</v>
      </c>
      <c r="B123" s="241" t="s">
        <v>121</v>
      </c>
      <c r="C123" s="243"/>
      <c r="D123" s="244"/>
      <c r="E123" s="47">
        <v>920</v>
      </c>
      <c r="F123" s="45">
        <v>14104</v>
      </c>
      <c r="G123" s="45">
        <v>21016</v>
      </c>
    </row>
    <row r="124" spans="1:7" s="4" customFormat="1" ht="21.75" customHeight="1" thickBot="1">
      <c r="A124" s="7" t="s">
        <v>28</v>
      </c>
      <c r="B124" s="241" t="s">
        <v>122</v>
      </c>
      <c r="C124" s="243"/>
      <c r="D124" s="244"/>
      <c r="E124" s="47">
        <v>921</v>
      </c>
      <c r="F124" s="45">
        <v>0</v>
      </c>
      <c r="G124" s="45">
        <v>0</v>
      </c>
    </row>
    <row r="125" spans="1:7" s="4" customFormat="1" ht="21.75" customHeight="1" thickBot="1">
      <c r="A125" s="7" t="s">
        <v>28</v>
      </c>
      <c r="B125" s="241" t="s">
        <v>123</v>
      </c>
      <c r="C125" s="243"/>
      <c r="D125" s="244"/>
      <c r="E125" s="47">
        <v>922</v>
      </c>
      <c r="F125" s="45">
        <v>0</v>
      </c>
      <c r="G125" s="45">
        <v>0</v>
      </c>
    </row>
    <row r="126" spans="1:7" s="4" customFormat="1" ht="15.75" customHeight="1" thickBot="1">
      <c r="A126" s="7" t="s">
        <v>28</v>
      </c>
      <c r="B126" s="241" t="s">
        <v>124</v>
      </c>
      <c r="C126" s="242"/>
      <c r="D126" s="242"/>
      <c r="E126" s="47">
        <v>930</v>
      </c>
      <c r="F126" s="45">
        <v>0</v>
      </c>
      <c r="G126" s="45">
        <v>682</v>
      </c>
    </row>
    <row r="127" spans="1:7" s="4" customFormat="1" ht="28.5" customHeight="1" thickBot="1">
      <c r="A127" s="7" t="s">
        <v>28</v>
      </c>
      <c r="B127" s="241" t="s">
        <v>125</v>
      </c>
      <c r="C127" s="242"/>
      <c r="D127" s="242"/>
      <c r="E127" s="47">
        <v>940</v>
      </c>
      <c r="F127" s="45">
        <v>110100</v>
      </c>
      <c r="G127" s="45">
        <v>136777</v>
      </c>
    </row>
    <row r="128" spans="1:7" s="4" customFormat="1" ht="15" customHeight="1" thickBot="1">
      <c r="A128" s="7" t="s">
        <v>28</v>
      </c>
      <c r="B128" s="241" t="s">
        <v>126</v>
      </c>
      <c r="C128" s="242"/>
      <c r="D128" s="242"/>
      <c r="E128" s="47">
        <v>950</v>
      </c>
      <c r="F128" s="45">
        <v>0</v>
      </c>
      <c r="G128" s="45">
        <v>0</v>
      </c>
    </row>
    <row r="129" spans="1:7" s="4" customFormat="1" ht="17.25" customHeight="1" thickBot="1">
      <c r="A129" s="7" t="s">
        <v>28</v>
      </c>
      <c r="B129" s="241" t="s">
        <v>127</v>
      </c>
      <c r="C129" s="242"/>
      <c r="D129" s="242"/>
      <c r="E129" s="47">
        <v>960</v>
      </c>
      <c r="F129" s="45">
        <v>2472808</v>
      </c>
      <c r="G129" s="45">
        <v>8228035</v>
      </c>
    </row>
    <row r="130" spans="1:7" s="4" customFormat="1" ht="15.75" customHeight="1" thickBot="1">
      <c r="A130" s="7" t="s">
        <v>28</v>
      </c>
      <c r="B130" s="241" t="s">
        <v>128</v>
      </c>
      <c r="C130" s="242"/>
      <c r="D130" s="242"/>
      <c r="E130" s="47">
        <v>970</v>
      </c>
      <c r="F130" s="45">
        <v>12077</v>
      </c>
      <c r="G130" s="45">
        <v>12488</v>
      </c>
    </row>
    <row r="131" spans="1:7" s="4" customFormat="1" ht="31.5" customHeight="1" thickBot="1">
      <c r="A131" s="7" t="s">
        <v>28</v>
      </c>
      <c r="B131" s="241" t="s">
        <v>129</v>
      </c>
      <c r="C131" s="242"/>
      <c r="D131" s="242"/>
      <c r="E131" s="47">
        <v>980</v>
      </c>
      <c r="F131" s="45">
        <v>0</v>
      </c>
      <c r="G131" s="45">
        <v>0</v>
      </c>
    </row>
    <row r="132" spans="1:7" s="4" customFormat="1" ht="15.75" customHeight="1" thickBot="1">
      <c r="A132" s="7" t="s">
        <v>28</v>
      </c>
      <c r="B132" s="241" t="s">
        <v>130</v>
      </c>
      <c r="C132" s="242"/>
      <c r="D132" s="265"/>
      <c r="E132" s="47">
        <v>990</v>
      </c>
      <c r="F132" s="45">
        <v>38755</v>
      </c>
      <c r="G132" s="45">
        <v>10725</v>
      </c>
    </row>
    <row r="133" spans="1:7" s="4" customFormat="1" ht="15.75" customHeight="1" thickBot="1">
      <c r="A133" s="7" t="s">
        <v>28</v>
      </c>
      <c r="B133" s="241" t="s">
        <v>131</v>
      </c>
      <c r="C133" s="243"/>
      <c r="D133" s="244"/>
      <c r="E133" s="47">
        <v>991</v>
      </c>
      <c r="F133" s="45">
        <v>103398</v>
      </c>
      <c r="G133" s="45">
        <v>123367</v>
      </c>
    </row>
    <row r="134" spans="1:7" s="4" customFormat="1" ht="18" customHeight="1" thickBot="1">
      <c r="A134" s="7" t="s">
        <v>28</v>
      </c>
      <c r="B134" s="241" t="s">
        <v>132</v>
      </c>
      <c r="C134" s="243"/>
      <c r="D134" s="244"/>
      <c r="E134" s="47">
        <v>992</v>
      </c>
      <c r="F134" s="45">
        <v>38988</v>
      </c>
      <c r="G134" s="45">
        <v>59165</v>
      </c>
    </row>
    <row r="135" spans="1:7" s="4" customFormat="1" ht="15.75" customHeight="1" thickBot="1">
      <c r="A135" s="7" t="s">
        <v>28</v>
      </c>
      <c r="B135" s="248" t="s">
        <v>133</v>
      </c>
      <c r="C135" s="249"/>
      <c r="D135" s="249"/>
      <c r="E135" s="86">
        <v>993</v>
      </c>
      <c r="F135" s="45">
        <v>22568</v>
      </c>
      <c r="G135" s="45">
        <v>72495</v>
      </c>
    </row>
    <row r="136" spans="1:7" s="4" customFormat="1" ht="15.75" customHeight="1">
      <c r="A136" s="7"/>
      <c r="B136" s="85"/>
      <c r="C136" s="84"/>
      <c r="D136" s="84"/>
      <c r="E136" s="87"/>
      <c r="F136" s="88"/>
      <c r="G136" s="88"/>
    </row>
    <row r="137" spans="1:6" s="4" customFormat="1" ht="15.75" customHeight="1">
      <c r="A137" s="7"/>
      <c r="C137" s="240" t="s">
        <v>134</v>
      </c>
      <c r="D137" s="240"/>
      <c r="E137" s="240"/>
      <c r="F137" s="240"/>
    </row>
    <row r="138" spans="1:7" s="4" customFormat="1" ht="15.75" customHeight="1" thickBot="1">
      <c r="A138" s="7"/>
      <c r="B138" s="76"/>
      <c r="C138" s="77"/>
      <c r="D138" s="77"/>
      <c r="E138" s="78"/>
      <c r="F138" s="79"/>
      <c r="G138" s="78"/>
    </row>
    <row r="139" spans="1:7" s="4" customFormat="1" ht="29.25" customHeight="1">
      <c r="A139" s="7"/>
      <c r="B139" s="268" t="s">
        <v>135</v>
      </c>
      <c r="C139" s="269"/>
      <c r="D139" s="269"/>
      <c r="E139" s="80" t="s">
        <v>116</v>
      </c>
      <c r="F139" s="81" t="s">
        <v>117</v>
      </c>
      <c r="G139" s="82" t="s">
        <v>118</v>
      </c>
    </row>
    <row r="140" spans="1:7" s="4" customFormat="1" ht="15.75" customHeight="1">
      <c r="A140" s="7" t="s">
        <v>26</v>
      </c>
      <c r="B140" s="270">
        <v>1</v>
      </c>
      <c r="C140" s="271"/>
      <c r="D140" s="272"/>
      <c r="E140" s="89">
        <v>2</v>
      </c>
      <c r="F140" s="90">
        <v>3</v>
      </c>
      <c r="G140" s="91">
        <v>4</v>
      </c>
    </row>
    <row r="141" spans="1:7" s="4" customFormat="1" ht="15.75" customHeight="1" thickBot="1">
      <c r="A141" s="7" t="s">
        <v>28</v>
      </c>
      <c r="B141" s="273" t="s">
        <v>136</v>
      </c>
      <c r="C141" s="249"/>
      <c r="D141" s="249"/>
      <c r="E141" s="92">
        <v>1000</v>
      </c>
      <c r="F141" s="93">
        <f>'[4]F_1'!F141</f>
        <v>12001160</v>
      </c>
      <c r="G141" s="93">
        <f>'[4]F_1'!G141</f>
        <v>13013616</v>
      </c>
    </row>
    <row r="142" spans="1:7" s="4" customFormat="1" ht="15.75" customHeight="1">
      <c r="A142" s="7"/>
      <c r="B142" s="85"/>
      <c r="C142" s="84"/>
      <c r="D142" s="84"/>
      <c r="E142" s="87"/>
      <c r="F142" s="88"/>
      <c r="G142" s="88"/>
    </row>
    <row r="143" spans="1:7" s="4" customFormat="1" ht="15.75" customHeight="1">
      <c r="A143" s="7"/>
      <c r="B143" s="85"/>
      <c r="C143" s="84"/>
      <c r="D143" s="84"/>
      <c r="E143" s="87"/>
      <c r="F143" s="88"/>
      <c r="G143" s="88"/>
    </row>
    <row r="144" spans="1:7" s="4" customFormat="1" ht="12.75">
      <c r="A144" s="7"/>
      <c r="B144" s="94"/>
      <c r="C144" s="95"/>
      <c r="D144" s="65"/>
      <c r="E144" s="65"/>
      <c r="F144" s="96"/>
      <c r="G144" s="97"/>
    </row>
    <row r="145" spans="1:7" s="4" customFormat="1" ht="12.75">
      <c r="A145" s="7"/>
      <c r="B145" s="247" t="s">
        <v>137</v>
      </c>
      <c r="C145" s="247"/>
      <c r="D145" s="247"/>
      <c r="E145" s="247" t="s">
        <v>138</v>
      </c>
      <c r="F145" s="247"/>
      <c r="G145" s="247"/>
    </row>
    <row r="146" spans="1:7" s="4" customFormat="1" ht="12.75">
      <c r="A146" s="7"/>
      <c r="B146" s="266" t="s">
        <v>139</v>
      </c>
      <c r="C146" s="267"/>
      <c r="D146" s="267"/>
      <c r="E146" s="266" t="s">
        <v>140</v>
      </c>
      <c r="F146" s="266"/>
      <c r="G146" s="274"/>
    </row>
    <row r="147" spans="2:7" s="99" customFormat="1" ht="36" customHeight="1">
      <c r="B147" s="100" t="s">
        <v>141</v>
      </c>
      <c r="C147" s="101"/>
      <c r="D147" s="102"/>
      <c r="E147" s="252" t="s">
        <v>142</v>
      </c>
      <c r="F147" s="253"/>
      <c r="G147" s="253"/>
    </row>
    <row r="148" spans="2:7" ht="12.75">
      <c r="B148" s="96"/>
      <c r="C148" s="96"/>
      <c r="D148" s="103"/>
      <c r="E148" s="103"/>
      <c r="F148" s="96"/>
      <c r="G148" s="96"/>
    </row>
    <row r="149" spans="4:5" s="25" customFormat="1" ht="11.25">
      <c r="D149" s="104"/>
      <c r="E149" s="104"/>
    </row>
    <row r="150" spans="4:6" s="4" customFormat="1" ht="12.75">
      <c r="D150" s="105"/>
      <c r="E150" s="105"/>
      <c r="F150"/>
    </row>
    <row r="151" spans="4:6" s="4" customFormat="1" ht="12.75">
      <c r="D151" s="106"/>
      <c r="E151" s="107"/>
      <c r="F151"/>
    </row>
    <row r="154" spans="4:5" ht="12" customHeight="1">
      <c r="D154" s="108"/>
      <c r="E154" s="108"/>
    </row>
    <row r="155" spans="4:5" ht="12.75">
      <c r="D155" s="108"/>
      <c r="E155" s="108"/>
    </row>
    <row r="156" spans="4:5" ht="12.75">
      <c r="D156" s="109"/>
      <c r="E156" s="109"/>
    </row>
  </sheetData>
  <mergeCells count="130">
    <mergeCell ref="B132:D132"/>
    <mergeCell ref="B134:D134"/>
    <mergeCell ref="B133:D133"/>
    <mergeCell ref="B146:D146"/>
    <mergeCell ref="B139:D139"/>
    <mergeCell ref="B140:D140"/>
    <mergeCell ref="B141:D141"/>
    <mergeCell ref="C137:F137"/>
    <mergeCell ref="E146:G146"/>
    <mergeCell ref="E147:G147"/>
    <mergeCell ref="B5:D5"/>
    <mergeCell ref="C7:E7"/>
    <mergeCell ref="C8:E8"/>
    <mergeCell ref="B9:C9"/>
    <mergeCell ref="D9:E9"/>
    <mergeCell ref="C10:E10"/>
    <mergeCell ref="B11:C11"/>
    <mergeCell ref="D11:E11"/>
    <mergeCell ref="C12:E12"/>
    <mergeCell ref="C13:F13"/>
    <mergeCell ref="E145:G145"/>
    <mergeCell ref="B130:D130"/>
    <mergeCell ref="B131:D131"/>
    <mergeCell ref="B145:D145"/>
    <mergeCell ref="B135:D135"/>
    <mergeCell ref="B127:D127"/>
    <mergeCell ref="B128:D128"/>
    <mergeCell ref="B129:D129"/>
    <mergeCell ref="B121:D121"/>
    <mergeCell ref="B122:D122"/>
    <mergeCell ref="B123:D123"/>
    <mergeCell ref="B126:D126"/>
    <mergeCell ref="B124:D124"/>
    <mergeCell ref="B125:D125"/>
    <mergeCell ref="B113:D113"/>
    <mergeCell ref="B119:D119"/>
    <mergeCell ref="B120:D120"/>
    <mergeCell ref="B114:D114"/>
    <mergeCell ref="B117:G117"/>
    <mergeCell ref="B108:D108"/>
    <mergeCell ref="B109:D109"/>
    <mergeCell ref="B110:D110"/>
    <mergeCell ref="B112:D112"/>
    <mergeCell ref="B111:D111"/>
    <mergeCell ref="B104:D104"/>
    <mergeCell ref="B105:D105"/>
    <mergeCell ref="B106:D106"/>
    <mergeCell ref="B107:D107"/>
    <mergeCell ref="B100:D100"/>
    <mergeCell ref="B101:D101"/>
    <mergeCell ref="B102:D102"/>
    <mergeCell ref="B103:D103"/>
    <mergeCell ref="B96:D96"/>
    <mergeCell ref="B97:D97"/>
    <mergeCell ref="B98:D98"/>
    <mergeCell ref="B99:D99"/>
    <mergeCell ref="B92:D92"/>
    <mergeCell ref="B93:D93"/>
    <mergeCell ref="B94:D94"/>
    <mergeCell ref="B95:D95"/>
    <mergeCell ref="B90:D90"/>
    <mergeCell ref="B91:D91"/>
    <mergeCell ref="B88:D88"/>
    <mergeCell ref="B89:D89"/>
    <mergeCell ref="B80:D80"/>
    <mergeCell ref="B85:D85"/>
    <mergeCell ref="B86:D86"/>
    <mergeCell ref="B87:D87"/>
    <mergeCell ref="B81:D81"/>
    <mergeCell ref="B82:D82"/>
    <mergeCell ref="B83:D83"/>
    <mergeCell ref="B84:D84"/>
    <mergeCell ref="B74:D74"/>
    <mergeCell ref="B75:D75"/>
    <mergeCell ref="B76:D76"/>
    <mergeCell ref="B79:D79"/>
    <mergeCell ref="B70:D70"/>
    <mergeCell ref="B71:D71"/>
    <mergeCell ref="B72:D72"/>
    <mergeCell ref="B73:D73"/>
    <mergeCell ref="B66:D66"/>
    <mergeCell ref="B67:D67"/>
    <mergeCell ref="B68:D68"/>
    <mergeCell ref="B69:D69"/>
    <mergeCell ref="B62:D62"/>
    <mergeCell ref="B63:D63"/>
    <mergeCell ref="B64:D64"/>
    <mergeCell ref="B65:D65"/>
    <mergeCell ref="B58:D58"/>
    <mergeCell ref="B59:D59"/>
    <mergeCell ref="B60:D60"/>
    <mergeCell ref="B61:D61"/>
    <mergeCell ref="B52:D52"/>
    <mergeCell ref="B55:D55"/>
    <mergeCell ref="B56:D56"/>
    <mergeCell ref="B57:D57"/>
    <mergeCell ref="B34:D34"/>
    <mergeCell ref="B54:D54"/>
    <mergeCell ref="B53:D53"/>
    <mergeCell ref="B41:D41"/>
    <mergeCell ref="B42:D42"/>
    <mergeCell ref="B43:D43"/>
    <mergeCell ref="B44:D44"/>
    <mergeCell ref="B48:D48"/>
    <mergeCell ref="B50:D50"/>
    <mergeCell ref="B51:D51"/>
    <mergeCell ref="B25:D25"/>
    <mergeCell ref="B49:D49"/>
    <mergeCell ref="B35:D35"/>
    <mergeCell ref="B45:D45"/>
    <mergeCell ref="B46:D46"/>
    <mergeCell ref="B47:D47"/>
    <mergeCell ref="B33:D33"/>
    <mergeCell ref="B37:D37"/>
    <mergeCell ref="B38:D38"/>
    <mergeCell ref="B36:D36"/>
    <mergeCell ref="B18:D18"/>
    <mergeCell ref="B20:D20"/>
    <mergeCell ref="B21:D21"/>
    <mergeCell ref="B19:D19"/>
    <mergeCell ref="B22:D22"/>
    <mergeCell ref="B23:D23"/>
    <mergeCell ref="B24:D24"/>
    <mergeCell ref="B32:D32"/>
    <mergeCell ref="B29:D29"/>
    <mergeCell ref="B30:D30"/>
    <mergeCell ref="B31:D31"/>
    <mergeCell ref="B26:D26"/>
    <mergeCell ref="B27:D27"/>
    <mergeCell ref="B28:D28"/>
  </mergeCells>
  <printOptions/>
  <pageMargins left="0.2755905511811024" right="0.1968503937007874" top="0.4330708661417323" bottom="0.3937007874015748" header="0" footer="0"/>
  <pageSetup horizontalDpi="600" verticalDpi="600" orientation="portrait" paperSize="9" r:id="rId1"/>
  <rowBreaks count="3" manualBreakCount="3">
    <brk id="39" max="6" man="1"/>
    <brk id="77" max="6" man="1"/>
    <brk id="114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AB67"/>
  <sheetViews>
    <sheetView showZeros="0" tabSelected="1" zoomScale="85" zoomScaleNormal="85" zoomScaleSheetLayoutView="100" workbookViewId="0" topLeftCell="B1">
      <selection activeCell="F33" sqref="F33"/>
    </sheetView>
  </sheetViews>
  <sheetFormatPr defaultColWidth="9.00390625" defaultRowHeight="12.75"/>
  <cols>
    <col min="1" max="1" width="2.00390625" style="0" hidden="1" customWidth="1"/>
    <col min="2" max="2" width="23.25390625" style="118" customWidth="1"/>
    <col min="3" max="3" width="6.75390625" style="0" customWidth="1"/>
    <col min="4" max="4" width="16.25390625" style="112" customWidth="1"/>
    <col min="5" max="5" width="17.625" style="112" customWidth="1"/>
    <col min="6" max="6" width="17.25390625" style="112" customWidth="1"/>
    <col min="7" max="7" width="17.625" style="112" customWidth="1"/>
    <col min="8" max="8" width="2.625" style="112" customWidth="1"/>
    <col min="9" max="9" width="15.25390625" style="0" hidden="1" customWidth="1"/>
    <col min="10" max="10" width="13.75390625" style="0" hidden="1" customWidth="1"/>
    <col min="11" max="11" width="9.125" style="0" hidden="1" customWidth="1"/>
  </cols>
  <sheetData>
    <row r="2" spans="1:7" ht="13.5" thickBot="1">
      <c r="A2" t="s">
        <v>21</v>
      </c>
      <c r="B2" s="22"/>
      <c r="C2" s="1"/>
      <c r="D2" s="111"/>
      <c r="E2" s="111"/>
      <c r="F2" s="111"/>
      <c r="G2" s="112" t="s">
        <v>21</v>
      </c>
    </row>
    <row r="3" spans="2:8" ht="15" customHeight="1" thickBot="1">
      <c r="B3" s="275" t="s">
        <v>143</v>
      </c>
      <c r="C3" s="275"/>
      <c r="D3" s="275"/>
      <c r="E3" s="275"/>
      <c r="F3" s="9"/>
      <c r="G3" s="10" t="s">
        <v>1</v>
      </c>
      <c r="H3" s="95"/>
    </row>
    <row r="4" spans="1:8" ht="12.75">
      <c r="A4" s="4"/>
      <c r="B4" s="7"/>
      <c r="C4" s="7"/>
      <c r="D4" s="9"/>
      <c r="E4"/>
      <c r="F4" s="11" t="s">
        <v>144</v>
      </c>
      <c r="G4" s="12" t="s">
        <v>145</v>
      </c>
      <c r="H4" s="113"/>
    </row>
    <row r="5" spans="1:8" ht="12.75">
      <c r="A5" s="13"/>
      <c r="B5" s="114" t="s">
        <v>220</v>
      </c>
      <c r="C5" s="290"/>
      <c r="D5" s="257"/>
      <c r="E5" s="257"/>
      <c r="F5" s="14" t="s">
        <v>4</v>
      </c>
      <c r="G5" s="15"/>
      <c r="H5" s="115"/>
    </row>
    <row r="6" spans="1:8" ht="24" customHeight="1">
      <c r="A6" s="7"/>
      <c r="B6" s="16" t="s">
        <v>5</v>
      </c>
      <c r="C6" s="258" t="s">
        <v>6</v>
      </c>
      <c r="D6" s="259"/>
      <c r="E6" s="259"/>
      <c r="F6" s="17" t="s">
        <v>7</v>
      </c>
      <c r="G6" s="18"/>
      <c r="H6" s="116"/>
    </row>
    <row r="7" spans="1:8" ht="30" customHeight="1">
      <c r="A7" s="19"/>
      <c r="B7" s="260" t="s">
        <v>8</v>
      </c>
      <c r="C7" s="260"/>
      <c r="D7" s="261" t="str">
        <f>('[3]TITUL'!C7)</f>
        <v>2308025192</v>
      </c>
      <c r="E7" s="257"/>
      <c r="F7" s="11" t="s">
        <v>146</v>
      </c>
      <c r="G7" s="20"/>
      <c r="H7" s="117"/>
    </row>
    <row r="8" spans="1:8" ht="19.5" customHeight="1">
      <c r="A8" s="4"/>
      <c r="B8" s="21" t="s">
        <v>147</v>
      </c>
      <c r="C8" s="262"/>
      <c r="D8" s="262"/>
      <c r="E8" s="262"/>
      <c r="F8" s="11" t="s">
        <v>148</v>
      </c>
      <c r="G8" s="20"/>
      <c r="H8" s="117"/>
    </row>
    <row r="9" spans="1:8" ht="31.5" customHeight="1">
      <c r="A9" s="4"/>
      <c r="B9" s="260" t="s">
        <v>149</v>
      </c>
      <c r="C9" s="307"/>
      <c r="D9" s="307"/>
      <c r="E9" s="27"/>
      <c r="F9" s="11" t="s">
        <v>13</v>
      </c>
      <c r="G9" s="18"/>
      <c r="H9" s="116"/>
    </row>
    <row r="10" spans="1:8" ht="18.75" customHeight="1" thickBot="1">
      <c r="A10" s="4"/>
      <c r="B10" s="21" t="s">
        <v>14</v>
      </c>
      <c r="C10" s="261" t="str">
        <f>'[3]TITUL'!C27</f>
        <v>ths. RUR.</v>
      </c>
      <c r="D10" s="257"/>
      <c r="E10" s="264"/>
      <c r="F10" s="23" t="s">
        <v>16</v>
      </c>
      <c r="G10" s="24" t="s">
        <v>17</v>
      </c>
      <c r="H10" s="116"/>
    </row>
    <row r="11" spans="1:8" ht="13.5" thickBot="1">
      <c r="A11" s="25"/>
      <c r="B11" s="25"/>
      <c r="C11" s="25"/>
      <c r="D11" s="25"/>
      <c r="E11" s="25"/>
      <c r="F11" s="28"/>
      <c r="G11" s="28"/>
      <c r="H11" s="28"/>
    </row>
    <row r="12" spans="1:8" ht="12.75">
      <c r="A12" s="4"/>
      <c r="B12" s="7"/>
      <c r="C12" s="7"/>
      <c r="D12"/>
      <c r="E12"/>
      <c r="F12" s="11" t="s">
        <v>19</v>
      </c>
      <c r="G12" s="29"/>
      <c r="H12" s="34"/>
    </row>
    <row r="13" spans="1:8" ht="13.5" thickBot="1">
      <c r="A13" s="4"/>
      <c r="B13" s="7"/>
      <c r="C13" s="7"/>
      <c r="D13"/>
      <c r="E13"/>
      <c r="F13" s="11" t="s">
        <v>20</v>
      </c>
      <c r="G13" s="30"/>
      <c r="H13" s="34"/>
    </row>
    <row r="14" spans="1:8" ht="13.5" thickBot="1">
      <c r="A14" s="4"/>
      <c r="B14" s="56"/>
      <c r="C14" s="56"/>
      <c r="D14" s="79"/>
      <c r="E14" s="79"/>
      <c r="F14" s="119"/>
      <c r="G14" s="120"/>
      <c r="H14" s="34"/>
    </row>
    <row r="15" spans="1:8" ht="38.25">
      <c r="A15" s="121"/>
      <c r="B15" s="311" t="s">
        <v>150</v>
      </c>
      <c r="C15" s="312"/>
      <c r="D15" s="313"/>
      <c r="E15" s="122" t="s">
        <v>151</v>
      </c>
      <c r="F15" s="123" t="s">
        <v>152</v>
      </c>
      <c r="G15" s="124" t="s">
        <v>153</v>
      </c>
      <c r="H15" s="125"/>
    </row>
    <row r="16" spans="1:8" ht="13.5" thickBot="1">
      <c r="A16" s="126" t="s">
        <v>26</v>
      </c>
      <c r="B16" s="314">
        <v>1</v>
      </c>
      <c r="C16" s="315"/>
      <c r="D16" s="316"/>
      <c r="E16" s="127">
        <v>2</v>
      </c>
      <c r="F16" s="41">
        <v>3</v>
      </c>
      <c r="G16" s="41">
        <v>4</v>
      </c>
      <c r="H16" s="128"/>
    </row>
    <row r="17" spans="1:8" ht="78.75" customHeight="1">
      <c r="A17" s="126" t="s">
        <v>28</v>
      </c>
      <c r="B17" s="317" t="s">
        <v>154</v>
      </c>
      <c r="C17" s="318"/>
      <c r="D17" s="318"/>
      <c r="E17" s="129" t="s">
        <v>155</v>
      </c>
      <c r="F17" s="130">
        <v>9493155</v>
      </c>
      <c r="G17" s="130">
        <v>7559253</v>
      </c>
      <c r="H17" s="131"/>
    </row>
    <row r="18" spans="1:8" ht="13.5" customHeight="1">
      <c r="A18" s="126" t="s">
        <v>28</v>
      </c>
      <c r="B18" s="319" t="s">
        <v>156</v>
      </c>
      <c r="C18" s="320"/>
      <c r="D18" s="321"/>
      <c r="E18" s="133" t="s">
        <v>157</v>
      </c>
      <c r="F18" s="134">
        <v>9312496</v>
      </c>
      <c r="G18" s="134">
        <v>7315979</v>
      </c>
      <c r="H18" s="131"/>
    </row>
    <row r="19" spans="1:8" ht="27" customHeight="1">
      <c r="A19" s="126" t="s">
        <v>28</v>
      </c>
      <c r="B19" s="326" t="s">
        <v>158</v>
      </c>
      <c r="C19" s="323"/>
      <c r="D19" s="324"/>
      <c r="E19" s="133" t="s">
        <v>159</v>
      </c>
      <c r="F19" s="135">
        <v>7090896</v>
      </c>
      <c r="G19" s="135">
        <v>5644652</v>
      </c>
      <c r="H19" s="136"/>
    </row>
    <row r="20" spans="1:8" ht="17.25" customHeight="1">
      <c r="A20" s="126" t="s">
        <v>28</v>
      </c>
      <c r="B20" s="319" t="s">
        <v>160</v>
      </c>
      <c r="C20" s="320"/>
      <c r="D20" s="331"/>
      <c r="E20" s="133" t="s">
        <v>161</v>
      </c>
      <c r="F20" s="134">
        <v>6944366</v>
      </c>
      <c r="G20" s="134">
        <v>5447186</v>
      </c>
      <c r="H20" s="131"/>
    </row>
    <row r="21" spans="1:8" ht="12.75">
      <c r="A21" s="126" t="s">
        <v>28</v>
      </c>
      <c r="B21" s="327" t="s">
        <v>162</v>
      </c>
      <c r="C21" s="323"/>
      <c r="D21" s="324"/>
      <c r="E21" s="137" t="s">
        <v>163</v>
      </c>
      <c r="F21" s="138">
        <f>(F17-F19)</f>
        <v>2402259</v>
      </c>
      <c r="G21" s="138">
        <f>(G17-G19)</f>
        <v>1914601</v>
      </c>
      <c r="H21" s="139"/>
    </row>
    <row r="22" spans="1:8" ht="12.75">
      <c r="A22" s="126" t="s">
        <v>28</v>
      </c>
      <c r="B22" s="326" t="s">
        <v>164</v>
      </c>
      <c r="C22" s="323"/>
      <c r="D22" s="324"/>
      <c r="E22" s="133" t="s">
        <v>165</v>
      </c>
      <c r="F22" s="140" t="s">
        <v>166</v>
      </c>
      <c r="G22" s="140" t="s">
        <v>166</v>
      </c>
      <c r="H22" s="136"/>
    </row>
    <row r="23" spans="1:8" ht="12.75">
      <c r="A23" s="126" t="s">
        <v>28</v>
      </c>
      <c r="B23" s="326" t="s">
        <v>167</v>
      </c>
      <c r="C23" s="323"/>
      <c r="D23" s="324"/>
      <c r="E23" s="133" t="s">
        <v>168</v>
      </c>
      <c r="F23" s="140" t="s">
        <v>166</v>
      </c>
      <c r="G23" s="140" t="s">
        <v>166</v>
      </c>
      <c r="H23" s="136"/>
    </row>
    <row r="24" spans="1:8" ht="24" customHeight="1">
      <c r="A24" s="126" t="s">
        <v>28</v>
      </c>
      <c r="B24" s="328" t="s">
        <v>169</v>
      </c>
      <c r="C24" s="329"/>
      <c r="D24" s="330"/>
      <c r="E24" s="137" t="s">
        <v>170</v>
      </c>
      <c r="F24" s="138">
        <f>(F17-F19)</f>
        <v>2402259</v>
      </c>
      <c r="G24" s="138">
        <f>(G17-G19)</f>
        <v>1914601</v>
      </c>
      <c r="H24" s="139"/>
    </row>
    <row r="25" spans="1:8" ht="27" customHeight="1">
      <c r="A25" s="126" t="s">
        <v>28</v>
      </c>
      <c r="B25" s="327" t="s">
        <v>171</v>
      </c>
      <c r="C25" s="323"/>
      <c r="D25" s="324"/>
      <c r="E25" s="133" t="s">
        <v>172</v>
      </c>
      <c r="F25" s="134">
        <v>6567</v>
      </c>
      <c r="G25" s="134">
        <v>4803</v>
      </c>
      <c r="H25" s="131"/>
    </row>
    <row r="26" spans="1:8" ht="12.75">
      <c r="A26" s="126" t="s">
        <v>28</v>
      </c>
      <c r="B26" s="326" t="s">
        <v>173</v>
      </c>
      <c r="C26" s="323"/>
      <c r="D26" s="324"/>
      <c r="E26" s="133" t="s">
        <v>174</v>
      </c>
      <c r="F26" s="135">
        <v>298821</v>
      </c>
      <c r="G26" s="135">
        <v>109323</v>
      </c>
      <c r="H26" s="136"/>
    </row>
    <row r="27" spans="1:8" ht="12.75">
      <c r="A27" s="126" t="s">
        <v>28</v>
      </c>
      <c r="B27" s="326" t="s">
        <v>175</v>
      </c>
      <c r="C27" s="323"/>
      <c r="D27" s="324"/>
      <c r="E27" s="133" t="s">
        <v>176</v>
      </c>
      <c r="F27" s="134">
        <v>163690</v>
      </c>
      <c r="G27" s="134">
        <v>7773</v>
      </c>
      <c r="H27" s="131"/>
    </row>
    <row r="28" spans="1:8" ht="12.75">
      <c r="A28" s="126" t="s">
        <v>28</v>
      </c>
      <c r="B28" s="326" t="s">
        <v>177</v>
      </c>
      <c r="C28" s="323"/>
      <c r="D28" s="324"/>
      <c r="E28" s="133" t="s">
        <v>178</v>
      </c>
      <c r="F28" s="134">
        <v>359051</v>
      </c>
      <c r="G28" s="134">
        <v>1184677</v>
      </c>
      <c r="H28" s="131"/>
    </row>
    <row r="29" spans="1:8" ht="12.75">
      <c r="A29" s="126" t="s">
        <v>28</v>
      </c>
      <c r="B29" s="326" t="s">
        <v>179</v>
      </c>
      <c r="C29" s="323"/>
      <c r="D29" s="324"/>
      <c r="E29" s="133">
        <v>100</v>
      </c>
      <c r="F29" s="135">
        <v>497343</v>
      </c>
      <c r="G29" s="135">
        <v>530864</v>
      </c>
      <c r="H29" s="136"/>
    </row>
    <row r="30" spans="1:8" ht="27" customHeight="1">
      <c r="A30" s="126" t="s">
        <v>28</v>
      </c>
      <c r="B30" s="327" t="s">
        <v>180</v>
      </c>
      <c r="C30" s="323"/>
      <c r="D30" s="324"/>
      <c r="E30" s="133">
        <v>120</v>
      </c>
      <c r="F30" s="134">
        <v>201377</v>
      </c>
      <c r="G30" s="134">
        <v>124711</v>
      </c>
      <c r="H30" s="131"/>
    </row>
    <row r="31" spans="1:8" ht="12.75">
      <c r="A31" s="126" t="s">
        <v>28</v>
      </c>
      <c r="B31" s="326" t="s">
        <v>181</v>
      </c>
      <c r="C31" s="323"/>
      <c r="D31" s="324"/>
      <c r="E31" s="133">
        <v>130</v>
      </c>
      <c r="F31" s="135">
        <v>622991</v>
      </c>
      <c r="G31" s="135">
        <v>601263</v>
      </c>
      <c r="H31" s="136"/>
    </row>
    <row r="32" spans="1:8" ht="25.5" customHeight="1">
      <c r="A32" s="126" t="s">
        <v>28</v>
      </c>
      <c r="B32" s="327" t="s">
        <v>182</v>
      </c>
      <c r="C32" s="336"/>
      <c r="D32" s="336"/>
      <c r="E32" s="137" t="s">
        <v>183</v>
      </c>
      <c r="F32" s="141">
        <f>(F24+F25-F26+F27+F28-F29+F30-F31)</f>
        <v>1713789</v>
      </c>
      <c r="G32" s="138">
        <f>(G24+G25-G26+G27+G28-G29+G30-G31)</f>
        <v>1995115</v>
      </c>
      <c r="H32" s="139"/>
    </row>
    <row r="33" spans="1:8" ht="24.75" customHeight="1">
      <c r="A33" s="126" t="s">
        <v>28</v>
      </c>
      <c r="B33" s="326" t="s">
        <v>184</v>
      </c>
      <c r="C33" s="323"/>
      <c r="D33" s="324"/>
      <c r="E33" s="142">
        <v>150</v>
      </c>
      <c r="F33" s="135">
        <v>361937</v>
      </c>
      <c r="G33" s="135">
        <v>547931</v>
      </c>
      <c r="H33" s="136"/>
    </row>
    <row r="34" spans="1:8" ht="12.75">
      <c r="A34" s="126" t="s">
        <v>28</v>
      </c>
      <c r="B34" s="327" t="s">
        <v>185</v>
      </c>
      <c r="C34" s="335"/>
      <c r="D34" s="336"/>
      <c r="E34" s="143">
        <v>160</v>
      </c>
      <c r="F34" s="138">
        <f>(F32-F33)</f>
        <v>1351852</v>
      </c>
      <c r="G34" s="138">
        <f>(G32-G33)</f>
        <v>1447184</v>
      </c>
      <c r="H34" s="139"/>
    </row>
    <row r="35" spans="1:8" ht="26.25" customHeight="1">
      <c r="A35" s="126" t="s">
        <v>28</v>
      </c>
      <c r="B35" s="327" t="s">
        <v>186</v>
      </c>
      <c r="C35" s="323"/>
      <c r="D35" s="324"/>
      <c r="E35" s="144" t="s">
        <v>187</v>
      </c>
      <c r="F35" s="134">
        <v>0</v>
      </c>
      <c r="G35" s="134">
        <v>62</v>
      </c>
      <c r="H35" s="131"/>
    </row>
    <row r="36" spans="1:8" ht="12.75">
      <c r="A36" s="126" t="s">
        <v>28</v>
      </c>
      <c r="B36" s="334" t="s">
        <v>188</v>
      </c>
      <c r="C36" s="323"/>
      <c r="D36" s="324"/>
      <c r="E36" s="146">
        <v>180</v>
      </c>
      <c r="F36" s="135">
        <v>4360</v>
      </c>
      <c r="G36" s="135">
        <v>35503</v>
      </c>
      <c r="H36" s="136"/>
    </row>
    <row r="37" spans="1:28" ht="27" customHeight="1" thickBot="1">
      <c r="A37" s="126" t="s">
        <v>28</v>
      </c>
      <c r="B37" s="332" t="s">
        <v>189</v>
      </c>
      <c r="C37" s="333"/>
      <c r="D37" s="333"/>
      <c r="E37" s="147">
        <v>190</v>
      </c>
      <c r="F37" s="148">
        <f>(F34+F35-F36)</f>
        <v>1347492</v>
      </c>
      <c r="G37" s="148">
        <f>(G34+G35-G36)</f>
        <v>1411743</v>
      </c>
      <c r="H37" s="139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2:8" ht="12.75">
      <c r="B38"/>
      <c r="D38"/>
      <c r="E38" s="149"/>
      <c r="F38" s="150"/>
      <c r="G38" s="150"/>
      <c r="H38" s="150"/>
    </row>
    <row r="39" spans="1:10" ht="38.25">
      <c r="A39" s="121"/>
      <c r="B39" s="311" t="s">
        <v>150</v>
      </c>
      <c r="C39" s="312"/>
      <c r="D39" s="313"/>
      <c r="E39" s="122" t="s">
        <v>151</v>
      </c>
      <c r="F39" s="123" t="s">
        <v>152</v>
      </c>
      <c r="G39" s="124" t="s">
        <v>153</v>
      </c>
      <c r="H39" s="151"/>
      <c r="I39" s="152"/>
      <c r="J39" s="153" t="s">
        <v>190</v>
      </c>
    </row>
    <row r="40" spans="1:10" ht="13.5" thickBot="1">
      <c r="A40" s="126"/>
      <c r="B40" s="272">
        <v>1</v>
      </c>
      <c r="C40" s="236"/>
      <c r="D40" s="236"/>
      <c r="E40" s="154">
        <v>2</v>
      </c>
      <c r="F40" s="41">
        <v>3</v>
      </c>
      <c r="G40" s="155">
        <v>4</v>
      </c>
      <c r="H40" s="156" t="s">
        <v>21</v>
      </c>
      <c r="I40" s="157">
        <v>3</v>
      </c>
      <c r="J40" s="41">
        <v>4</v>
      </c>
    </row>
    <row r="41" spans="2:28" ht="38.25" customHeight="1" thickBot="1">
      <c r="B41" s="322" t="s">
        <v>191</v>
      </c>
      <c r="C41" s="323"/>
      <c r="D41" s="324"/>
      <c r="E41" s="158">
        <v>201</v>
      </c>
      <c r="F41" s="159" t="s">
        <v>166</v>
      </c>
      <c r="G41" s="160" t="s">
        <v>166</v>
      </c>
      <c r="H41" s="161" t="s">
        <v>21</v>
      </c>
      <c r="I41" s="162" t="e">
        <f>(F41)*100000</f>
        <v>#VALUE!</v>
      </c>
      <c r="J41" s="162" t="e">
        <f>(G41)*100000</f>
        <v>#VALUE!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2:28" ht="13.5" thickBot="1">
      <c r="B42" s="325" t="s">
        <v>192</v>
      </c>
      <c r="C42" s="296"/>
      <c r="D42" s="296"/>
      <c r="E42" s="163">
        <v>202</v>
      </c>
      <c r="F42" s="159" t="s">
        <v>166</v>
      </c>
      <c r="G42" s="160" t="s">
        <v>166</v>
      </c>
      <c r="H42" s="161" t="s">
        <v>21</v>
      </c>
      <c r="I42" s="162" t="e">
        <f>(F42)*100000</f>
        <v>#VALUE!</v>
      </c>
      <c r="J42" s="162" t="e">
        <f>(G42)*100000</f>
        <v>#VALUE!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2:28" ht="13.5" customHeight="1" thickBot="1">
      <c r="B43" s="308" t="s">
        <v>21</v>
      </c>
      <c r="C43" s="309"/>
      <c r="D43" s="310"/>
      <c r="E43" s="164" t="s">
        <v>193</v>
      </c>
      <c r="F43" s="281">
        <v>3</v>
      </c>
      <c r="G43" s="282"/>
      <c r="H43" s="165" t="s">
        <v>21</v>
      </c>
      <c r="I43" s="166">
        <v>3</v>
      </c>
      <c r="J43" s="153"/>
      <c r="K43" s="153" t="s">
        <v>190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2:28" ht="37.5" customHeight="1" thickBot="1">
      <c r="B44" s="292" t="s">
        <v>194</v>
      </c>
      <c r="C44" s="293"/>
      <c r="D44" s="294"/>
      <c r="E44" s="50">
        <v>203</v>
      </c>
      <c r="F44" s="288" t="s">
        <v>166</v>
      </c>
      <c r="G44" s="289"/>
      <c r="H44" s="161" t="s">
        <v>21</v>
      </c>
      <c r="I44" s="162" t="e">
        <f>(F44)*100000</f>
        <v>#VALUE!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2:28" ht="13.5" thickBot="1">
      <c r="B45" s="295" t="s">
        <v>192</v>
      </c>
      <c r="C45" s="296"/>
      <c r="D45" s="297"/>
      <c r="E45" s="163">
        <v>204</v>
      </c>
      <c r="F45" s="298" t="s">
        <v>166</v>
      </c>
      <c r="G45" s="299"/>
      <c r="H45" s="161" t="s">
        <v>21</v>
      </c>
      <c r="I45" s="162" t="e">
        <f>(F45)*100000</f>
        <v>#VALUE!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2:28" ht="13.5" thickBot="1">
      <c r="B46" s="300" t="s">
        <v>21</v>
      </c>
      <c r="C46" s="301"/>
      <c r="D46" s="302"/>
      <c r="E46" s="44" t="s">
        <v>21</v>
      </c>
      <c r="F46" s="167">
        <v>3</v>
      </c>
      <c r="G46" s="168">
        <v>4</v>
      </c>
      <c r="H46" s="169" t="s">
        <v>21</v>
      </c>
      <c r="I46" s="170">
        <v>3</v>
      </c>
      <c r="J46" s="171" t="s">
        <v>195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2:28" ht="24.75" customHeight="1" thickBot="1">
      <c r="B47" s="303" t="s">
        <v>196</v>
      </c>
      <c r="C47" s="304"/>
      <c r="D47" s="305"/>
      <c r="E47" s="147">
        <v>205</v>
      </c>
      <c r="F47" s="172" t="s">
        <v>166</v>
      </c>
      <c r="G47" s="173" t="s">
        <v>166</v>
      </c>
      <c r="H47" s="169" t="s">
        <v>21</v>
      </c>
      <c r="I47" s="174" t="e">
        <f>(F47)*100000</f>
        <v>#VALUE!</v>
      </c>
      <c r="J47" s="162" t="e">
        <f>(G47)*100000</f>
        <v>#VALUE!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2:28" ht="13.5" customHeight="1" thickBot="1">
      <c r="B48" s="278" t="s">
        <v>21</v>
      </c>
      <c r="C48" s="279"/>
      <c r="D48" s="280"/>
      <c r="E48" s="59" t="s">
        <v>21</v>
      </c>
      <c r="F48" s="281">
        <v>3</v>
      </c>
      <c r="G48" s="282"/>
      <c r="H48" s="169" t="s">
        <v>21</v>
      </c>
      <c r="I48" s="166">
        <v>3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2:28" ht="38.25" customHeight="1" thickBot="1">
      <c r="B49" s="283" t="s">
        <v>197</v>
      </c>
      <c r="C49" s="284"/>
      <c r="D49" s="285"/>
      <c r="E49" s="175">
        <v>206</v>
      </c>
      <c r="F49" s="286" t="s">
        <v>166</v>
      </c>
      <c r="G49" s="287"/>
      <c r="H49" s="169" t="s">
        <v>21</v>
      </c>
      <c r="I49" s="174" t="e">
        <f>(F49)*100000</f>
        <v>#VALUE!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2:28" ht="12.75">
      <c r="B50" s="25" t="s">
        <v>198</v>
      </c>
      <c r="D50"/>
      <c r="E50" s="32"/>
      <c r="F50" s="176"/>
      <c r="G50" s="176"/>
      <c r="H50" s="176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2:28" ht="12.75">
      <c r="B51" s="25"/>
      <c r="D51"/>
      <c r="E51" s="32"/>
      <c r="F51" s="176"/>
      <c r="G51" s="176"/>
      <c r="H51" s="176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6" ht="18" customHeight="1" thickBot="1">
      <c r="A52" s="306" t="s">
        <v>199</v>
      </c>
      <c r="B52" s="306"/>
      <c r="C52" s="306"/>
      <c r="D52" s="306"/>
      <c r="E52" s="306"/>
      <c r="F52" s="306"/>
    </row>
    <row r="53" spans="2:8" ht="24">
      <c r="B53" s="177" t="s">
        <v>150</v>
      </c>
      <c r="C53" s="178" t="s">
        <v>23</v>
      </c>
      <c r="D53" s="179" t="s">
        <v>200</v>
      </c>
      <c r="E53" s="179"/>
      <c r="F53" s="276" t="s">
        <v>201</v>
      </c>
      <c r="G53" s="277"/>
      <c r="H53" s="180"/>
    </row>
    <row r="54" spans="2:8" ht="12.75">
      <c r="B54" s="177"/>
      <c r="C54" s="181"/>
      <c r="D54" s="182" t="s">
        <v>202</v>
      </c>
      <c r="E54" s="182" t="s">
        <v>203</v>
      </c>
      <c r="F54" s="182" t="s">
        <v>202</v>
      </c>
      <c r="G54" s="182" t="s">
        <v>203</v>
      </c>
      <c r="H54" s="183"/>
    </row>
    <row r="55" spans="1:8" ht="13.5" customHeight="1" thickBot="1">
      <c r="A55" t="s">
        <v>204</v>
      </c>
      <c r="B55" s="184">
        <v>1</v>
      </c>
      <c r="C55" s="185">
        <v>2</v>
      </c>
      <c r="D55" s="186">
        <v>3</v>
      </c>
      <c r="E55" s="186">
        <v>4</v>
      </c>
      <c r="F55" s="186">
        <v>5</v>
      </c>
      <c r="G55" s="186">
        <v>6</v>
      </c>
      <c r="H55" s="128"/>
    </row>
    <row r="56" spans="1:8" ht="82.5" customHeight="1">
      <c r="A56" t="s">
        <v>28</v>
      </c>
      <c r="B56" s="132" t="s">
        <v>205</v>
      </c>
      <c r="C56" s="187" t="s">
        <v>206</v>
      </c>
      <c r="D56" s="45">
        <v>3325</v>
      </c>
      <c r="E56" s="188">
        <v>18474</v>
      </c>
      <c r="F56" s="189">
        <v>6394</v>
      </c>
      <c r="G56" s="188">
        <v>1041</v>
      </c>
      <c r="H56" s="136"/>
    </row>
    <row r="57" spans="1:8" ht="27.75" customHeight="1">
      <c r="A57" t="s">
        <v>28</v>
      </c>
      <c r="B57" s="132" t="s">
        <v>207</v>
      </c>
      <c r="C57" s="190" t="s">
        <v>208</v>
      </c>
      <c r="D57" s="191">
        <v>26808</v>
      </c>
      <c r="E57" s="135">
        <v>28101</v>
      </c>
      <c r="F57" s="191">
        <v>25021</v>
      </c>
      <c r="G57" s="135">
        <v>52519</v>
      </c>
      <c r="H57" s="136"/>
    </row>
    <row r="58" spans="1:8" ht="62.25" customHeight="1">
      <c r="A58" t="s">
        <v>28</v>
      </c>
      <c r="B58" s="132" t="s">
        <v>209</v>
      </c>
      <c r="C58" s="190" t="s">
        <v>210</v>
      </c>
      <c r="D58" s="191">
        <v>1127</v>
      </c>
      <c r="E58" s="135">
        <v>176</v>
      </c>
      <c r="F58" s="191">
        <v>1486</v>
      </c>
      <c r="G58" s="135">
        <v>383</v>
      </c>
      <c r="H58" s="136"/>
    </row>
    <row r="59" spans="1:8" ht="41.25" customHeight="1">
      <c r="A59" t="s">
        <v>28</v>
      </c>
      <c r="B59" s="132" t="s">
        <v>211</v>
      </c>
      <c r="C59" s="190" t="s">
        <v>212</v>
      </c>
      <c r="D59" s="191">
        <v>122039</v>
      </c>
      <c r="E59" s="135">
        <v>168155</v>
      </c>
      <c r="F59" s="191">
        <v>14551</v>
      </c>
      <c r="G59" s="135">
        <v>183083</v>
      </c>
      <c r="H59" s="136"/>
    </row>
    <row r="60" spans="1:8" ht="64.5" customHeight="1">
      <c r="A60" t="s">
        <v>28</v>
      </c>
      <c r="B60" s="145" t="s">
        <v>213</v>
      </c>
      <c r="C60" s="190" t="s">
        <v>214</v>
      </c>
      <c r="D60" s="192" t="s">
        <v>166</v>
      </c>
      <c r="E60" s="192" t="s">
        <v>166</v>
      </c>
      <c r="F60" s="192" t="s">
        <v>166</v>
      </c>
      <c r="G60" s="192" t="s">
        <v>166</v>
      </c>
      <c r="H60" s="136"/>
    </row>
    <row r="61" spans="1:8" ht="63" customHeight="1" thickBot="1">
      <c r="A61" t="s">
        <v>28</v>
      </c>
      <c r="B61" s="193" t="s">
        <v>215</v>
      </c>
      <c r="C61" s="194" t="s">
        <v>216</v>
      </c>
      <c r="D61" s="93">
        <v>4854</v>
      </c>
      <c r="E61" s="195">
        <v>4528</v>
      </c>
      <c r="F61" s="93">
        <v>2150</v>
      </c>
      <c r="G61" s="195">
        <v>11221</v>
      </c>
      <c r="H61" s="136"/>
    </row>
    <row r="62" spans="2:8" ht="12.75">
      <c r="B62" s="197"/>
      <c r="C62" s="96"/>
      <c r="D62" s="28"/>
      <c r="E62" s="28"/>
      <c r="F62" s="28"/>
      <c r="G62" s="28"/>
      <c r="H62" s="28"/>
    </row>
    <row r="63" spans="2:8" ht="12.75">
      <c r="B63" s="94"/>
      <c r="C63" s="95"/>
      <c r="D63" s="65"/>
      <c r="E63" s="65"/>
      <c r="F63" s="96"/>
      <c r="G63" s="97"/>
      <c r="H63" s="97"/>
    </row>
    <row r="64" spans="2:8" ht="12.75">
      <c r="B64" s="247" t="s">
        <v>217</v>
      </c>
      <c r="C64" s="247"/>
      <c r="D64" s="247"/>
      <c r="E64" s="247" t="s">
        <v>218</v>
      </c>
      <c r="F64" s="247"/>
      <c r="G64" s="247"/>
      <c r="H64" s="98"/>
    </row>
    <row r="65" spans="2:8" ht="12.75">
      <c r="B65" s="266" t="s">
        <v>139</v>
      </c>
      <c r="C65" s="267"/>
      <c r="D65" s="267"/>
      <c r="E65" s="266" t="s">
        <v>139</v>
      </c>
      <c r="F65" s="267"/>
      <c r="G65" s="267"/>
      <c r="H65" s="198"/>
    </row>
    <row r="67" spans="2:3" ht="12.75">
      <c r="B67" s="291" t="s">
        <v>219</v>
      </c>
      <c r="C67" s="291"/>
    </row>
  </sheetData>
  <mergeCells count="54">
    <mergeCell ref="B65:D65"/>
    <mergeCell ref="B20:D20"/>
    <mergeCell ref="B21:D21"/>
    <mergeCell ref="B37:D37"/>
    <mergeCell ref="B31:D31"/>
    <mergeCell ref="B35:D35"/>
    <mergeCell ref="B36:D36"/>
    <mergeCell ref="B34:D34"/>
    <mergeCell ref="B32:D32"/>
    <mergeCell ref="B33:D33"/>
    <mergeCell ref="B19:D19"/>
    <mergeCell ref="B22:D22"/>
    <mergeCell ref="B30:D30"/>
    <mergeCell ref="B27:D27"/>
    <mergeCell ref="B28:D28"/>
    <mergeCell ref="B29:D29"/>
    <mergeCell ref="B24:D24"/>
    <mergeCell ref="B25:D25"/>
    <mergeCell ref="B23:D23"/>
    <mergeCell ref="B26:D26"/>
    <mergeCell ref="F43:G43"/>
    <mergeCell ref="B43:D43"/>
    <mergeCell ref="B15:D15"/>
    <mergeCell ref="B16:D16"/>
    <mergeCell ref="B17:D17"/>
    <mergeCell ref="B18:D18"/>
    <mergeCell ref="B39:D39"/>
    <mergeCell ref="B40:D40"/>
    <mergeCell ref="B41:D41"/>
    <mergeCell ref="B42:D42"/>
    <mergeCell ref="D7:E7"/>
    <mergeCell ref="C8:E8"/>
    <mergeCell ref="B9:D9"/>
    <mergeCell ref="C10:E10"/>
    <mergeCell ref="E64:G64"/>
    <mergeCell ref="E65:G65"/>
    <mergeCell ref="B67:C67"/>
    <mergeCell ref="B44:D44"/>
    <mergeCell ref="B45:D45"/>
    <mergeCell ref="F45:G45"/>
    <mergeCell ref="B64:D64"/>
    <mergeCell ref="B46:D46"/>
    <mergeCell ref="B47:D47"/>
    <mergeCell ref="A52:F52"/>
    <mergeCell ref="B3:E3"/>
    <mergeCell ref="F53:G53"/>
    <mergeCell ref="B48:D48"/>
    <mergeCell ref="F48:G48"/>
    <mergeCell ref="B49:D49"/>
    <mergeCell ref="F49:G49"/>
    <mergeCell ref="F44:G44"/>
    <mergeCell ref="C5:E5"/>
    <mergeCell ref="C6:E6"/>
    <mergeCell ref="B7:C7"/>
  </mergeCells>
  <printOptions/>
  <pageMargins left="0.2755905511811024" right="0.1968503937007874" top="0.4330708661417323" bottom="0.3937007874015748" header="0" footer="0"/>
  <pageSetup horizontalDpi="600" verticalDpi="600" orientation="portrait" paperSize="9" r:id="rId1"/>
  <rowBreaks count="3" manualBreakCount="3">
    <brk id="37" max="6" man="1"/>
    <brk id="73" max="6" man="1"/>
    <brk id="111" max="6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"ЮТК"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 </dc:creator>
  <cp:keywords/>
  <dc:description/>
  <cp:lastModifiedBy>demon</cp:lastModifiedBy>
  <dcterms:created xsi:type="dcterms:W3CDTF">2003-11-03T07:38:53Z</dcterms:created>
  <dcterms:modified xsi:type="dcterms:W3CDTF">2005-02-15T08:38:51Z</dcterms:modified>
  <cp:category/>
  <cp:version/>
  <cp:contentType/>
  <cp:contentStatus/>
</cp:coreProperties>
</file>