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25" windowWidth="19200" windowHeight="12615" firstSheet="1" activeTab="1"/>
  </bookViews>
  <sheets>
    <sheet name="Ref" sheetId="1" state="hidden" r:id="rId1"/>
    <sheet name="F01_1" sheetId="2" r:id="rId2"/>
    <sheet name="FO2_1" sheetId="3" r:id="rId3"/>
  </sheets>
  <externalReferences>
    <externalReference r:id="rId6"/>
  </externalReferences>
  <definedNames>
    <definedName name="F01_2">[1]!F01_2</definedName>
    <definedName name="_xlnm.Print_Area" localSheetId="1">'F01_1'!$B$1:$G$116</definedName>
  </definedNames>
  <calcPr fullCalcOnLoad="1" fullPrecision="0"/>
</workbook>
</file>

<file path=xl/sharedStrings.xml><?xml version="1.0" encoding="utf-8"?>
<sst xmlns="http://schemas.openxmlformats.org/spreadsheetml/2006/main" count="403" uniqueCount="204">
  <si>
    <t>листа</t>
  </si>
  <si>
    <t>таблицы</t>
  </si>
  <si>
    <t>первая</t>
  </si>
  <si>
    <t>последняя</t>
  </si>
  <si>
    <t>384</t>
  </si>
  <si>
    <t xml:space="preserve"> </t>
  </si>
  <si>
    <t>Х</t>
  </si>
  <si>
    <t>0710001</t>
  </si>
  <si>
    <t>*</t>
  </si>
  <si>
    <t>N</t>
  </si>
  <si>
    <t>1а</t>
  </si>
  <si>
    <t>2а</t>
  </si>
  <si>
    <t>1,e,f</t>
  </si>
  <si>
    <t>строка с номе-</t>
  </si>
  <si>
    <t>рами столбцов</t>
  </si>
  <si>
    <t>столбец с но-</t>
  </si>
  <si>
    <t>мерами строк</t>
  </si>
  <si>
    <t>в табл. строка</t>
  </si>
  <si>
    <t>в табл. графа</t>
  </si>
  <si>
    <t>2308025192</t>
  </si>
  <si>
    <t>01151037</t>
  </si>
  <si>
    <t>64.20;64.20.11</t>
  </si>
  <si>
    <t>47/42</t>
  </si>
  <si>
    <t>BALANCE SHEET</t>
  </si>
  <si>
    <t>CODES</t>
  </si>
  <si>
    <t>Address:</t>
  </si>
  <si>
    <t>Unit of measurement:</t>
  </si>
  <si>
    <t>Company</t>
  </si>
  <si>
    <t>as of</t>
  </si>
  <si>
    <t>30 June  2007</t>
  </si>
  <si>
    <t>telecommunications</t>
  </si>
  <si>
    <t>thousand rubles</t>
  </si>
  <si>
    <t>Date (year, month, day)</t>
  </si>
  <si>
    <t>TIN</t>
  </si>
  <si>
    <t>Date of approval</t>
  </si>
  <si>
    <t xml:space="preserve">66, Karasunskaya St., Krasnodar </t>
  </si>
  <si>
    <t>"UTK" PJSC (MRC)</t>
  </si>
  <si>
    <t>Form № 01 under OKUD</t>
  </si>
  <si>
    <t>under OKPO</t>
  </si>
  <si>
    <t xml:space="preserve">under ОКVED  </t>
  </si>
  <si>
    <t xml:space="preserve">under ОКОPF/ОКFS  </t>
  </si>
  <si>
    <t xml:space="preserve">under ОКЕI  </t>
  </si>
  <si>
    <t>Taxpayer's Identification Number</t>
  </si>
  <si>
    <t>Organizational and legal form/form of ownership</t>
  </si>
  <si>
    <t>mixed Russian ownership</t>
  </si>
  <si>
    <t>Areas of activities</t>
  </si>
  <si>
    <t>Date dispatched (received)</t>
  </si>
  <si>
    <t>ASSETS</t>
  </si>
  <si>
    <t>Notes</t>
  </si>
  <si>
    <t>Index code</t>
  </si>
  <si>
    <t>Line code</t>
  </si>
  <si>
    <t>At the beginning of the period under report</t>
  </si>
  <si>
    <t>At the end of the period under report</t>
  </si>
  <si>
    <r>
      <t xml:space="preserve">I. NON-CURRENT ASSETS </t>
    </r>
    <r>
      <rPr>
        <sz val="10"/>
        <rFont val="Arial Cyr"/>
        <family val="0"/>
      </rPr>
      <t xml:space="preserve">                                                      Intangible assets                 </t>
    </r>
  </si>
  <si>
    <t xml:space="preserve">Fixed assets                        </t>
  </si>
  <si>
    <t>Capital investments</t>
  </si>
  <si>
    <t xml:space="preserve">Profitable investment in stocks of materials and capital equipment </t>
  </si>
  <si>
    <t xml:space="preserve">Long-term financial investments </t>
  </si>
  <si>
    <t>including: investments in subsidiaries</t>
  </si>
  <si>
    <t>investments in associates</t>
  </si>
  <si>
    <t>investments in other companies</t>
  </si>
  <si>
    <t>Other long-term financial investments</t>
  </si>
  <si>
    <t>Deferred tax assets</t>
  </si>
  <si>
    <t>Other non-current assets</t>
  </si>
  <si>
    <t>Total for section I</t>
  </si>
  <si>
    <r>
      <t xml:space="preserve">II.CURRENT ASSETS </t>
    </r>
    <r>
      <rPr>
        <sz val="10"/>
        <rFont val="Arial Cyr"/>
        <family val="2"/>
      </rPr>
      <t xml:space="preserve">                                                                               Inventories</t>
    </r>
  </si>
  <si>
    <r>
      <t>including:r</t>
    </r>
    <r>
      <rPr>
        <sz val="10"/>
        <rFont val="Arial Cyr"/>
        <family val="2"/>
      </rPr>
      <t xml:space="preserve">aw materials, materials and other similar values                                                               </t>
    </r>
  </si>
  <si>
    <t>expenditures in work-in-process (turnover costs)</t>
  </si>
  <si>
    <t>finished products and goods for resale</t>
  </si>
  <si>
    <t>shipped goods</t>
  </si>
  <si>
    <t>deferred expenses</t>
  </si>
  <si>
    <t>other inventories and expenses</t>
  </si>
  <si>
    <t>Value added tax on acquired values</t>
  </si>
  <si>
    <t>Accounts receivable (expected in over 12 months after the reporting date)</t>
  </si>
  <si>
    <r>
      <t xml:space="preserve">including:                                                                                                     </t>
    </r>
    <r>
      <rPr>
        <sz val="10"/>
        <rFont val="Arial Cyr"/>
        <family val="2"/>
      </rPr>
      <t xml:space="preserve">buyers and customers                                                                         </t>
    </r>
  </si>
  <si>
    <t xml:space="preserve">advances distributed </t>
  </si>
  <si>
    <t>other debtors</t>
  </si>
  <si>
    <t>Accounts receivable (expected within 12 months after the reporting date)</t>
  </si>
  <si>
    <t xml:space="preserve">Short-term financial investments  </t>
  </si>
  <si>
    <t>Monetary funds</t>
  </si>
  <si>
    <t xml:space="preserve">Other current assets </t>
  </si>
  <si>
    <t>Total for section II</t>
  </si>
  <si>
    <t>BALANCE (sum of lines 190+290)</t>
  </si>
  <si>
    <t>LIABILITIES</t>
  </si>
  <si>
    <r>
      <t xml:space="preserve">III. CAPITAL AND RESERVES  </t>
    </r>
    <r>
      <rPr>
        <sz val="10"/>
        <rFont val="Arial Cyr"/>
        <family val="2"/>
      </rPr>
      <t xml:space="preserve">                                                       Authorized capital  </t>
    </r>
  </si>
  <si>
    <t xml:space="preserve">Additional capital  </t>
  </si>
  <si>
    <t xml:space="preserve">Capital reserves </t>
  </si>
  <si>
    <t>Own shares redeemed from the shareholders</t>
  </si>
  <si>
    <t>Retained earnings (uncovered losses) of previous years</t>
  </si>
  <si>
    <t>Retained earnings (uncovered losses) of the year under report</t>
  </si>
  <si>
    <t xml:space="preserve">Total for section III  </t>
  </si>
  <si>
    <r>
      <t>IV. LONG-TERM LIABILITIES</t>
    </r>
    <r>
      <rPr>
        <sz val="10"/>
        <rFont val="Arial Cyr"/>
        <family val="2"/>
      </rPr>
      <t xml:space="preserve">                                                   Loans and credits    </t>
    </r>
  </si>
  <si>
    <r>
      <t>Including:</t>
    </r>
    <r>
      <rPr>
        <sz val="10"/>
        <rFont val="Arial Cyr"/>
        <family val="2"/>
      </rPr>
      <t xml:space="preserve">                                                                                                          credits </t>
    </r>
  </si>
  <si>
    <t>loans</t>
  </si>
  <si>
    <t>Deferred tax liabilities</t>
  </si>
  <si>
    <t>Other long-term liabilities</t>
  </si>
  <si>
    <t>Total for section IV</t>
  </si>
  <si>
    <r>
      <t xml:space="preserve">V. SHORT-TERM LIABILITIES </t>
    </r>
    <r>
      <rPr>
        <sz val="10"/>
        <rFont val="Arial Cyr"/>
        <family val="2"/>
      </rPr>
      <t xml:space="preserve">                                   Loans and credits   </t>
    </r>
  </si>
  <si>
    <t xml:space="preserve">Accounts payable,  </t>
  </si>
  <si>
    <r>
      <t>including:</t>
    </r>
    <r>
      <rPr>
        <sz val="10"/>
        <rFont val="Arial Cyr"/>
        <family val="2"/>
      </rPr>
      <t xml:space="preserve">                                                                                                        suppliers and contractors </t>
    </r>
  </si>
  <si>
    <t xml:space="preserve">advances received </t>
  </si>
  <si>
    <t xml:space="preserve">Wage arrears </t>
  </si>
  <si>
    <t>Indebtness to state out-of-budget funds</t>
  </si>
  <si>
    <t>Tax liabilities</t>
  </si>
  <si>
    <t>Other creditors</t>
  </si>
  <si>
    <t>Dividends payable to participants (founders)</t>
  </si>
  <si>
    <t xml:space="preserve">Deferred income </t>
  </si>
  <si>
    <t>Reserves for upcoming expenses</t>
  </si>
  <si>
    <t>Other short-term liabilities</t>
  </si>
  <si>
    <t xml:space="preserve">Total for section V </t>
  </si>
  <si>
    <t>BALANCE (sum of the lines 490+590+690)</t>
  </si>
  <si>
    <t xml:space="preserve">AVAILABILITY STATEMENT OF VALUABLES RECORDED ON OFF-BALANCE ACCOUNTS </t>
  </si>
  <si>
    <t>Description</t>
  </si>
  <si>
    <t>Leased fixed assets</t>
  </si>
  <si>
    <t>including those under leasing</t>
  </si>
  <si>
    <t>Inventories accepted for custody</t>
  </si>
  <si>
    <t>Goods accepted for commission</t>
  </si>
  <si>
    <t>Bad debts charged to losses</t>
  </si>
  <si>
    <t xml:space="preserve">Obligations and payments collaterals (security) received </t>
  </si>
  <si>
    <t>Obligations and payments collaterals (security) given</t>
  </si>
  <si>
    <t>Depreciation of housing stock</t>
  </si>
  <si>
    <t>Depreciation of objects  equipped with external modern services and utilities and other similar objects</t>
  </si>
  <si>
    <t>Payments for telecom services</t>
  </si>
  <si>
    <t>STATEMENT ON THE NET ASSETS VALUE</t>
  </si>
  <si>
    <t>Net assets</t>
  </si>
  <si>
    <r>
      <t xml:space="preserve">CEO     </t>
    </r>
    <r>
      <rPr>
        <sz val="10"/>
        <rFont val="Arial Cyr"/>
        <family val="2"/>
      </rPr>
      <t xml:space="preserve"> _____________  A.V. Andreev</t>
    </r>
  </si>
  <si>
    <r>
      <t>Chief Accountant</t>
    </r>
    <r>
      <rPr>
        <sz val="10"/>
        <rFont val="Arial Cyr"/>
        <family val="2"/>
      </rPr>
      <t>________  __Т.V. Rusinova</t>
    </r>
  </si>
  <si>
    <t xml:space="preserve">                           (signature)           (name)</t>
  </si>
  <si>
    <t xml:space="preserve">                                          (signature)    (name)</t>
  </si>
  <si>
    <t>30 July 2007</t>
  </si>
  <si>
    <t>0710002</t>
  </si>
  <si>
    <t>010</t>
  </si>
  <si>
    <t>011</t>
  </si>
  <si>
    <t>020</t>
  </si>
  <si>
    <t>021</t>
  </si>
  <si>
    <t>050</t>
  </si>
  <si>
    <t>060</t>
  </si>
  <si>
    <t>070</t>
  </si>
  <si>
    <t>080</t>
  </si>
  <si>
    <t>090</t>
  </si>
  <si>
    <t>140</t>
  </si>
  <si>
    <t>151</t>
  </si>
  <si>
    <t>152</t>
  </si>
  <si>
    <t>153</t>
  </si>
  <si>
    <t>401</t>
  </si>
  <si>
    <t>402</t>
  </si>
  <si>
    <t>403</t>
  </si>
  <si>
    <t>404</t>
  </si>
  <si>
    <t>405</t>
  </si>
  <si>
    <t>406</t>
  </si>
  <si>
    <t>100</t>
  </si>
  <si>
    <t>142</t>
  </si>
  <si>
    <t>141</t>
  </si>
  <si>
    <t>150</t>
  </si>
  <si>
    <t>190</t>
  </si>
  <si>
    <t>200</t>
  </si>
  <si>
    <t xml:space="preserve">     </t>
  </si>
  <si>
    <t>1,d,e</t>
  </si>
  <si>
    <t>154</t>
  </si>
  <si>
    <t>for</t>
  </si>
  <si>
    <t>Taxpayer Identification number</t>
  </si>
  <si>
    <t>Unit of measurement</t>
  </si>
  <si>
    <t xml:space="preserve">Form № 02 under ОКUD  </t>
  </si>
  <si>
    <t xml:space="preserve"> Date (year, month, day) </t>
  </si>
  <si>
    <t xml:space="preserve">under ОКPО  </t>
  </si>
  <si>
    <t>the first six months of 2007</t>
  </si>
  <si>
    <t>PROFIT AND LOSS STATEMENT</t>
  </si>
  <si>
    <t>For the period under report</t>
  </si>
  <si>
    <t>For the same period of the previous year</t>
  </si>
  <si>
    <t>including that from the sales: of communication services</t>
  </si>
  <si>
    <t>Cost of sold goods, products, works and services</t>
  </si>
  <si>
    <t xml:space="preserve">Including that of communication services                                                    </t>
  </si>
  <si>
    <t>PROFIT (LOSS) FROM SALES (LINES 010 -020)</t>
  </si>
  <si>
    <r>
      <t xml:space="preserve">II. Operating income and expenses                                   </t>
    </r>
    <r>
      <rPr>
        <sz val="10"/>
        <rFont val="Arial Cyr"/>
        <family val="2"/>
      </rPr>
      <t xml:space="preserve"> Interest receivable</t>
    </r>
  </si>
  <si>
    <t>Interest payable</t>
  </si>
  <si>
    <t>Income from participation in other organizations</t>
  </si>
  <si>
    <t>Other operating income</t>
  </si>
  <si>
    <t>Other operating expenses</t>
  </si>
  <si>
    <t>PROFIT (LOSS) BEFORE TAXES  (LINES 050+060-070+080+090-100)</t>
  </si>
  <si>
    <t>Income tax charges (lines -151+/-152+/-153) including</t>
  </si>
  <si>
    <t xml:space="preserve">Deferred tax liabilities </t>
  </si>
  <si>
    <t>Current income tax charge</t>
  </si>
  <si>
    <t>NET PROFIT (LOSS) OF THE PERIOD UNDER REPORT) (LINES 140+150)</t>
  </si>
  <si>
    <t xml:space="preserve">FOR REFERENCE                                                                            Income tax conditional expense (profit)
</t>
  </si>
  <si>
    <t>Fixed tax liabilities</t>
  </si>
  <si>
    <t>Fixed tax assets</t>
  </si>
  <si>
    <t>Base equity income (loss)</t>
  </si>
  <si>
    <t>*to be filled in the annual accounting report</t>
  </si>
  <si>
    <r>
      <t xml:space="preserve">                     </t>
    </r>
    <r>
      <rPr>
        <b/>
        <sz val="12"/>
        <rFont val="Arial Cyr"/>
        <family val="2"/>
      </rPr>
      <t xml:space="preserve">  Explanation of profit and loss items</t>
    </r>
  </si>
  <si>
    <t>profit</t>
  </si>
  <si>
    <t>loss</t>
  </si>
  <si>
    <t xml:space="preserve">Fines, penalties and forfeits, which have been acknowledged or for which (arbitration) court awards on recovery have been received </t>
  </si>
  <si>
    <t xml:space="preserve">Profit (loss) of previous years </t>
  </si>
  <si>
    <t xml:space="preserve">Compensation of losses inflicted by failure to fulfill or to fulfill duly the obligations </t>
  </si>
  <si>
    <t xml:space="preserve">Foreign exchange differences </t>
  </si>
  <si>
    <t xml:space="preserve">Allocations to evaluation reserves </t>
  </si>
  <si>
    <t xml:space="preserve">Written-off accounts receivable and payable </t>
  </si>
  <si>
    <r>
      <t xml:space="preserve">CEO </t>
    </r>
    <r>
      <rPr>
        <sz val="10"/>
        <rFont val="Arial Cyr"/>
        <family val="2"/>
      </rPr>
      <t xml:space="preserve"> __________  Andreev A.V.</t>
    </r>
  </si>
  <si>
    <r>
      <t xml:space="preserve">Chief Accountant  </t>
    </r>
    <r>
      <rPr>
        <sz val="10"/>
        <rFont val="Arial Cyr"/>
        <family val="2"/>
      </rPr>
      <t>________ _Rusinova Т.V.</t>
    </r>
  </si>
  <si>
    <t xml:space="preserve">                    (signature)              (name)</t>
  </si>
  <si>
    <t xml:space="preserve">                                       (signature)      (name)</t>
  </si>
  <si>
    <t>Extra income tax charge for previous taxable (reporting) periods</t>
  </si>
  <si>
    <t>Diluted equity income (loss)</t>
  </si>
  <si>
    <r>
      <t xml:space="preserve">I.  Income from and expenses for normal activities                                                            </t>
    </r>
    <r>
      <rPr>
        <sz val="9"/>
        <rFont val="Arial Cyr"/>
        <family val="2"/>
      </rPr>
      <t xml:space="preserve">(Net) returns from sale of goods, products, works, services (less the VAT, excise taxes and similar obligatory fees)                             </t>
    </r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</si>
</sst>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_ ;[Red]\-0\ "/>
    <numFmt numFmtId="182" formatCode="0.000_ ;[Red]\-0.000\ "/>
    <numFmt numFmtId="183" formatCode="0;[Red]0"/>
    <numFmt numFmtId="184" formatCode="d/m"/>
    <numFmt numFmtId="185" formatCode="d\ mmmm\,\ yyyy"/>
    <numFmt numFmtId="186" formatCode="#,##0&quot;р.&quot;"/>
    <numFmt numFmtId="187" formatCode="0.00;[Red]0.00"/>
    <numFmt numFmtId="188" formatCode="0;[Red]\(0\)"/>
    <numFmt numFmtId="189" formatCode="\(0\);[Blue]\-0"/>
    <numFmt numFmtId="190" formatCode="#,##0;[Red]\(#,##0\)"/>
    <numFmt numFmtId="191" formatCode="\(#,##0\);[Blue]\-#,##0"/>
    <numFmt numFmtId="192" formatCode="0;[Blue]\-0"/>
    <numFmt numFmtId="193" formatCode="#,##0.00000_ ;[Red]\-#,##0.00000\ "/>
    <numFmt numFmtId="194" formatCode="0.00000_ ;[Red]\-0.00000\ "/>
  </numFmts>
  <fonts count="1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0"/>
      <name val="Courier New Cyr"/>
      <family val="3"/>
    </font>
    <font>
      <sz val="9"/>
      <name val="Arial Cyr"/>
      <family val="2"/>
    </font>
    <font>
      <b/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2"/>
    </font>
    <font>
      <b/>
      <sz val="11"/>
      <name val="Arial Cyr"/>
      <family val="2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7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Alignment="1" applyProtection="1">
      <alignment/>
      <protection/>
    </xf>
    <xf numFmtId="49" fontId="8" fillId="0" borderId="0" xfId="0" applyNumberFormat="1" applyFont="1" applyAlignment="1">
      <alignment horizontal="right"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shrinkToFit="1"/>
    </xf>
    <xf numFmtId="0" fontId="0" fillId="0" borderId="0" xfId="0" applyAlignment="1">
      <alignment shrinkToFit="1"/>
    </xf>
    <xf numFmtId="0" fontId="4" fillId="0" borderId="0" xfId="0" applyFont="1" applyAlignment="1" applyProtection="1">
      <alignment horizontal="right"/>
      <protection/>
    </xf>
    <xf numFmtId="49" fontId="5" fillId="0" borderId="1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right" shrinkToFit="1"/>
      <protection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4" fillId="0" borderId="0" xfId="0" applyNumberFormat="1" applyFont="1" applyFill="1" applyBorder="1" applyAlignment="1" applyProtection="1">
      <alignment horizontal="right"/>
      <protection/>
    </xf>
    <xf numFmtId="49" fontId="1" fillId="0" borderId="2" xfId="0" applyNumberFormat="1" applyFont="1" applyFill="1" applyBorder="1" applyAlignment="1" applyProtection="1">
      <alignment horizontal="center"/>
      <protection/>
    </xf>
    <xf numFmtId="49" fontId="0" fillId="0" borderId="0" xfId="0" applyNumberFormat="1" applyAlignment="1" applyProtection="1">
      <alignment horizontal="right"/>
      <protection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right" shrinkToFit="1"/>
      <protection/>
    </xf>
    <xf numFmtId="181" fontId="0" fillId="0" borderId="0" xfId="0" applyNumberFormat="1" applyFont="1" applyFill="1" applyBorder="1" applyAlignment="1" applyProtection="1">
      <alignment horizontal="right"/>
      <protection/>
    </xf>
    <xf numFmtId="49" fontId="0" fillId="0" borderId="0" xfId="0" applyNumberFormat="1" applyAlignment="1">
      <alignment shrinkToFit="1"/>
    </xf>
    <xf numFmtId="49" fontId="0" fillId="0" borderId="0" xfId="0" applyNumberFormat="1" applyAlignment="1" applyProtection="1">
      <alignment shrinkToFit="1"/>
      <protection/>
    </xf>
    <xf numFmtId="1" fontId="0" fillId="0" borderId="0" xfId="0" applyNumberFormat="1" applyFill="1" applyBorder="1" applyAlignment="1" applyProtection="1">
      <alignment horizontal="center"/>
      <protection/>
    </xf>
    <xf numFmtId="49" fontId="0" fillId="0" borderId="0" xfId="0" applyNumberFormat="1" applyFill="1" applyBorder="1" applyAlignment="1" applyProtection="1">
      <alignment horizontal="center"/>
      <protection/>
    </xf>
    <xf numFmtId="49" fontId="0" fillId="0" borderId="0" xfId="0" applyNumberFormat="1" applyBorder="1" applyAlignment="1" applyProtection="1">
      <alignment horizontal="center"/>
      <protection/>
    </xf>
    <xf numFmtId="0" fontId="0" fillId="0" borderId="0" xfId="0" applyFont="1" applyAlignment="1" applyProtection="1">
      <alignment shrinkToFit="1"/>
      <protection/>
    </xf>
    <xf numFmtId="0" fontId="0" fillId="0" borderId="3" xfId="0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49" fontId="1" fillId="0" borderId="4" xfId="0" applyNumberFormat="1" applyFont="1" applyFill="1" applyBorder="1" applyAlignment="1" applyProtection="1">
      <alignment horizontal="center"/>
      <protection locked="0"/>
    </xf>
    <xf numFmtId="49" fontId="0" fillId="0" borderId="4" xfId="0" applyNumberFormat="1" applyFont="1" applyFill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/>
      <protection/>
    </xf>
    <xf numFmtId="49" fontId="0" fillId="0" borderId="3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 horizontal="right"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  <xf numFmtId="49" fontId="0" fillId="0" borderId="0" xfId="0" applyNumberFormat="1" applyFont="1" applyBorder="1" applyAlignment="1" applyProtection="1">
      <alignment wrapText="1"/>
      <protection/>
    </xf>
    <xf numFmtId="0" fontId="0" fillId="0" borderId="0" xfId="0" applyFont="1" applyBorder="1" applyAlignment="1">
      <alignment horizontal="center"/>
    </xf>
    <xf numFmtId="188" fontId="8" fillId="0" borderId="0" xfId="0" applyNumberFormat="1" applyFont="1" applyFill="1" applyBorder="1" applyAlignment="1" applyProtection="1">
      <alignment horizontal="right"/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6" xfId="0" applyFont="1" applyBorder="1" applyAlignment="1">
      <alignment horizontal="center"/>
    </xf>
    <xf numFmtId="0" fontId="0" fillId="0" borderId="9" xfId="0" applyNumberForma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Continuous"/>
    </xf>
    <xf numFmtId="0" fontId="0" fillId="0" borderId="14" xfId="0" applyNumberFormat="1" applyBorder="1" applyAlignment="1">
      <alignment horizontal="center" wrapText="1"/>
    </xf>
    <xf numFmtId="0" fontId="0" fillId="0" borderId="15" xfId="0" applyNumberFormat="1" applyBorder="1" applyAlignment="1">
      <alignment horizontal="center" wrapText="1"/>
    </xf>
    <xf numFmtId="0" fontId="0" fillId="0" borderId="16" xfId="0" applyNumberFormat="1" applyBorder="1" applyAlignment="1">
      <alignment horizontal="center" wrapText="1"/>
    </xf>
    <xf numFmtId="0" fontId="0" fillId="0" borderId="17" xfId="0" applyNumberFormat="1" applyBorder="1" applyAlignment="1">
      <alignment horizontal="center" wrapText="1"/>
    </xf>
    <xf numFmtId="0" fontId="0" fillId="0" borderId="17" xfId="0" applyNumberFormat="1" applyBorder="1" applyAlignment="1" applyProtection="1">
      <alignment horizontal="center" wrapText="1"/>
      <protection/>
    </xf>
    <xf numFmtId="49" fontId="0" fillId="0" borderId="0" xfId="0" applyNumberFormat="1" applyFont="1" applyAlignment="1">
      <alignment wrapText="1"/>
    </xf>
    <xf numFmtId="0" fontId="0" fillId="0" borderId="0" xfId="0" applyFont="1" applyFill="1" applyAlignment="1">
      <alignment/>
    </xf>
    <xf numFmtId="49" fontId="1" fillId="0" borderId="18" xfId="0" applyNumberFormat="1" applyFont="1" applyBorder="1" applyAlignment="1">
      <alignment wrapText="1"/>
    </xf>
    <xf numFmtId="49" fontId="1" fillId="0" borderId="19" xfId="0" applyNumberFormat="1" applyFont="1" applyBorder="1" applyAlignment="1">
      <alignment wrapText="1"/>
    </xf>
    <xf numFmtId="49" fontId="2" fillId="0" borderId="20" xfId="0" applyNumberFormat="1" applyFont="1" applyBorder="1" applyAlignment="1">
      <alignment wrapText="1"/>
    </xf>
    <xf numFmtId="49" fontId="0" fillId="0" borderId="20" xfId="0" applyNumberFormat="1" applyFont="1" applyBorder="1" applyAlignment="1">
      <alignment wrapText="1"/>
    </xf>
    <xf numFmtId="49" fontId="1" fillId="0" borderId="20" xfId="0" applyNumberFormat="1" applyFont="1" applyBorder="1" applyAlignment="1">
      <alignment wrapText="1"/>
    </xf>
    <xf numFmtId="49" fontId="1" fillId="0" borderId="19" xfId="0" applyNumberFormat="1" applyFont="1" applyBorder="1" applyAlignment="1">
      <alignment wrapText="1"/>
    </xf>
    <xf numFmtId="0" fontId="0" fillId="0" borderId="21" xfId="0" applyNumberFormat="1" applyBorder="1" applyAlignment="1">
      <alignment horizontal="center" wrapText="1"/>
    </xf>
    <xf numFmtId="49" fontId="1" fillId="0" borderId="20" xfId="0" applyNumberFormat="1" applyFont="1" applyBorder="1" applyAlignment="1">
      <alignment wrapText="1"/>
    </xf>
    <xf numFmtId="0" fontId="1" fillId="0" borderId="0" xfId="0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49" fontId="8" fillId="0" borderId="0" xfId="0" applyNumberFormat="1" applyFont="1" applyAlignment="1" applyProtection="1">
      <alignment horizontal="left" wrapText="1"/>
      <protection/>
    </xf>
    <xf numFmtId="0" fontId="0" fillId="0" borderId="0" xfId="0" applyAlignment="1" applyProtection="1">
      <alignment horizontal="left" wrapText="1" shrinkToFit="1"/>
      <protection locked="0"/>
    </xf>
    <xf numFmtId="0" fontId="1" fillId="0" borderId="0" xfId="0" applyFont="1" applyAlignment="1" applyProtection="1">
      <alignment horizontal="left"/>
      <protection locked="0"/>
    </xf>
    <xf numFmtId="49" fontId="4" fillId="0" borderId="0" xfId="0" applyNumberFormat="1" applyFont="1" applyAlignment="1" applyProtection="1">
      <alignment shrinkToFit="1"/>
      <protection/>
    </xf>
    <xf numFmtId="0" fontId="0" fillId="0" borderId="0" xfId="0" applyAlignment="1">
      <alignment horizontal="left" shrinkToFit="1"/>
    </xf>
    <xf numFmtId="0" fontId="8" fillId="0" borderId="0" xfId="0" applyFont="1" applyAlignment="1" applyProtection="1">
      <alignment/>
      <protection locked="0"/>
    </xf>
    <xf numFmtId="0" fontId="4" fillId="0" borderId="0" xfId="0" applyNumberFormat="1" applyFont="1" applyAlignment="1" applyProtection="1">
      <alignment horizontal="left" wrapText="1" shrinkToFit="1"/>
      <protection/>
    </xf>
    <xf numFmtId="49" fontId="0" fillId="0" borderId="22" xfId="0" applyNumberFormat="1" applyFont="1" applyBorder="1" applyAlignment="1" applyProtection="1">
      <alignment wrapText="1"/>
      <protection/>
    </xf>
    <xf numFmtId="0" fontId="0" fillId="0" borderId="12" xfId="0" applyFont="1" applyBorder="1" applyAlignment="1">
      <alignment horizontal="center"/>
    </xf>
    <xf numFmtId="0" fontId="0" fillId="0" borderId="0" xfId="0" applyFont="1" applyAlignment="1" applyProtection="1">
      <alignment/>
      <protection/>
    </xf>
    <xf numFmtId="3" fontId="0" fillId="0" borderId="0" xfId="0" applyNumberFormat="1" applyFill="1" applyBorder="1" applyAlignment="1" applyProtection="1">
      <alignment horizontal="center"/>
      <protection/>
    </xf>
    <xf numFmtId="190" fontId="8" fillId="0" borderId="23" xfId="0" applyNumberFormat="1" applyFont="1" applyFill="1" applyBorder="1" applyAlignment="1" applyProtection="1">
      <alignment horizontal="right"/>
      <protection locked="0"/>
    </xf>
    <xf numFmtId="190" fontId="8" fillId="0" borderId="24" xfId="0" applyNumberFormat="1" applyFont="1" applyFill="1" applyBorder="1" applyAlignment="1" applyProtection="1">
      <alignment horizontal="right"/>
      <protection locked="0"/>
    </xf>
    <xf numFmtId="190" fontId="8" fillId="0" borderId="25" xfId="0" applyNumberFormat="1" applyFont="1" applyFill="1" applyBorder="1" applyAlignment="1" applyProtection="1">
      <alignment horizontal="right"/>
      <protection locked="0"/>
    </xf>
    <xf numFmtId="190" fontId="8" fillId="0" borderId="26" xfId="0" applyNumberFormat="1" applyFont="1" applyFill="1" applyBorder="1" applyAlignment="1" applyProtection="1">
      <alignment horizontal="right"/>
      <protection locked="0"/>
    </xf>
    <xf numFmtId="190" fontId="8" fillId="0" borderId="25" xfId="0" applyNumberFormat="1" applyFont="1" applyBorder="1" applyAlignment="1" applyProtection="1">
      <alignment horizontal="right"/>
      <protection locked="0"/>
    </xf>
    <xf numFmtId="190" fontId="8" fillId="0" borderId="26" xfId="0" applyNumberFormat="1" applyFont="1" applyBorder="1" applyAlignment="1" applyProtection="1">
      <alignment horizontal="right"/>
      <protection locked="0"/>
    </xf>
    <xf numFmtId="190" fontId="8" fillId="0" borderId="25" xfId="0" applyNumberFormat="1" applyFont="1" applyFill="1" applyBorder="1" applyAlignment="1" applyProtection="1">
      <alignment horizontal="right"/>
      <protection/>
    </xf>
    <xf numFmtId="190" fontId="8" fillId="0" borderId="26" xfId="0" applyNumberFormat="1" applyFont="1" applyFill="1" applyBorder="1" applyAlignment="1" applyProtection="1">
      <alignment horizontal="right"/>
      <protection/>
    </xf>
    <xf numFmtId="190" fontId="8" fillId="0" borderId="27" xfId="0" applyNumberFormat="1" applyFont="1" applyBorder="1" applyAlignment="1" applyProtection="1">
      <alignment horizontal="right"/>
      <protection locked="0"/>
    </xf>
    <xf numFmtId="190" fontId="8" fillId="0" borderId="28" xfId="0" applyNumberFormat="1" applyFont="1" applyBorder="1" applyAlignment="1" applyProtection="1">
      <alignment horizontal="right"/>
      <protection locked="0"/>
    </xf>
    <xf numFmtId="190" fontId="8" fillId="0" borderId="29" xfId="0" applyNumberFormat="1" applyFont="1" applyFill="1" applyBorder="1" applyAlignment="1" applyProtection="1">
      <alignment horizontal="right"/>
      <protection/>
    </xf>
    <xf numFmtId="190" fontId="8" fillId="0" borderId="30" xfId="0" applyNumberFormat="1" applyFont="1" applyFill="1" applyBorder="1" applyAlignment="1" applyProtection="1">
      <alignment horizontal="right"/>
      <protection/>
    </xf>
    <xf numFmtId="190" fontId="8" fillId="0" borderId="23" xfId="0" applyNumberFormat="1" applyFont="1" applyFill="1" applyBorder="1" applyAlignment="1" applyProtection="1">
      <alignment horizontal="right"/>
      <protection/>
    </xf>
    <xf numFmtId="190" fontId="8" fillId="0" borderId="24" xfId="0" applyNumberFormat="1" applyFont="1" applyFill="1" applyBorder="1" applyAlignment="1" applyProtection="1">
      <alignment horizontal="right"/>
      <protection/>
    </xf>
    <xf numFmtId="190" fontId="8" fillId="0" borderId="31" xfId="0" applyNumberFormat="1" applyFont="1" applyBorder="1" applyAlignment="1" applyProtection="1">
      <alignment horizontal="right"/>
      <protection locked="0"/>
    </xf>
    <xf numFmtId="190" fontId="8" fillId="0" borderId="28" xfId="0" applyNumberFormat="1" applyFont="1" applyFill="1" applyBorder="1" applyAlignment="1" applyProtection="1">
      <alignment horizontal="right"/>
      <protection locked="0"/>
    </xf>
    <xf numFmtId="191" fontId="8" fillId="0" borderId="25" xfId="0" applyNumberFormat="1" applyFont="1" applyFill="1" applyBorder="1" applyAlignment="1" applyProtection="1">
      <alignment horizontal="right"/>
      <protection locked="0"/>
    </xf>
    <xf numFmtId="191" fontId="8" fillId="0" borderId="32" xfId="0" applyNumberFormat="1" applyFont="1" applyFill="1" applyBorder="1" applyAlignment="1" applyProtection="1">
      <alignment horizontal="right"/>
      <protection locked="0"/>
    </xf>
    <xf numFmtId="190" fontId="8" fillId="0" borderId="25" xfId="0" applyNumberFormat="1" applyFont="1" applyFill="1" applyBorder="1" applyAlignment="1" applyProtection="1">
      <alignment horizontal="center"/>
      <protection/>
    </xf>
    <xf numFmtId="190" fontId="8" fillId="0" borderId="33" xfId="0" applyNumberFormat="1" applyFont="1" applyFill="1" applyBorder="1" applyAlignment="1" applyProtection="1">
      <alignment horizontal="right"/>
      <protection/>
    </xf>
    <xf numFmtId="190" fontId="8" fillId="0" borderId="34" xfId="0" applyNumberFormat="1" applyFont="1" applyFill="1" applyBorder="1" applyAlignment="1" applyProtection="1">
      <alignment horizontal="right"/>
      <protection/>
    </xf>
    <xf numFmtId="190" fontId="8" fillId="0" borderId="35" xfId="0" applyNumberFormat="1" applyFont="1" applyFill="1" applyBorder="1" applyAlignment="1" applyProtection="1">
      <alignment horizontal="right"/>
      <protection locked="0"/>
    </xf>
    <xf numFmtId="190" fontId="8" fillId="0" borderId="16" xfId="0" applyNumberFormat="1" applyFont="1" applyFill="1" applyBorder="1" applyAlignment="1" applyProtection="1">
      <alignment horizontal="right"/>
      <protection locked="0"/>
    </xf>
    <xf numFmtId="190" fontId="8" fillId="0" borderId="36" xfId="0" applyNumberFormat="1" applyFont="1" applyFill="1" applyBorder="1" applyAlignment="1" applyProtection="1">
      <alignment horizontal="right"/>
      <protection locked="0"/>
    </xf>
    <xf numFmtId="190" fontId="8" fillId="0" borderId="9" xfId="0" applyNumberFormat="1" applyFont="1" applyFill="1" applyBorder="1" applyAlignment="1" applyProtection="1">
      <alignment horizontal="right"/>
      <protection locked="0"/>
    </xf>
    <xf numFmtId="190" fontId="8" fillId="0" borderId="31" xfId="0" applyNumberFormat="1" applyFont="1" applyFill="1" applyBorder="1" applyAlignment="1" applyProtection="1">
      <alignment horizontal="right"/>
      <protection/>
    </xf>
    <xf numFmtId="190" fontId="8" fillId="0" borderId="17" xfId="0" applyNumberFormat="1" applyFont="1" applyFill="1" applyBorder="1" applyAlignment="1" applyProtection="1">
      <alignment horizontal="right"/>
      <protection/>
    </xf>
    <xf numFmtId="190" fontId="8" fillId="0" borderId="27" xfId="0" applyNumberFormat="1" applyFont="1" applyFill="1" applyBorder="1" applyAlignment="1" applyProtection="1">
      <alignment horizontal="right"/>
      <protection locked="0"/>
    </xf>
    <xf numFmtId="49" fontId="1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wrapText="1"/>
    </xf>
    <xf numFmtId="0" fontId="0" fillId="0" borderId="3" xfId="0" applyNumberFormat="1" applyFont="1" applyFill="1" applyBorder="1" applyAlignment="1" applyProtection="1">
      <alignment horizontal="center"/>
      <protection/>
    </xf>
    <xf numFmtId="0" fontId="0" fillId="0" borderId="3" xfId="0" applyFont="1" applyBorder="1" applyAlignment="1" applyProtection="1">
      <alignment horizontal="centerContinuous"/>
      <protection/>
    </xf>
    <xf numFmtId="181" fontId="0" fillId="0" borderId="3" xfId="0" applyNumberFormat="1" applyFont="1" applyFill="1" applyBorder="1" applyAlignment="1" applyProtection="1">
      <alignment horizontal="right"/>
      <protection/>
    </xf>
    <xf numFmtId="181" fontId="0" fillId="0" borderId="37" xfId="0" applyNumberFormat="1" applyFont="1" applyFill="1" applyBorder="1" applyAlignment="1" applyProtection="1">
      <alignment horizontal="right"/>
      <protection/>
    </xf>
    <xf numFmtId="49" fontId="1" fillId="0" borderId="36" xfId="0" applyNumberFormat="1" applyFont="1" applyFill="1" applyBorder="1" applyAlignment="1" applyProtection="1">
      <alignment wrapText="1"/>
      <protection locked="0"/>
    </xf>
    <xf numFmtId="49" fontId="0" fillId="0" borderId="35" xfId="0" applyNumberFormat="1" applyFont="1" applyFill="1" applyBorder="1" applyAlignment="1" applyProtection="1">
      <alignment wrapText="1"/>
      <protection locked="0"/>
    </xf>
    <xf numFmtId="49" fontId="0" fillId="0" borderId="35" xfId="0" applyNumberFormat="1" applyFont="1" applyBorder="1" applyAlignment="1" applyProtection="1">
      <alignment wrapText="1"/>
      <protection locked="0"/>
    </xf>
    <xf numFmtId="49" fontId="1" fillId="0" borderId="31" xfId="0" applyNumberFormat="1" applyFont="1" applyBorder="1" applyAlignment="1" applyProtection="1">
      <alignment wrapText="1"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49" fontId="1" fillId="0" borderId="36" xfId="0" applyNumberFormat="1" applyFont="1" applyBorder="1" applyAlignment="1" applyProtection="1">
      <alignment wrapText="1"/>
      <protection locked="0"/>
    </xf>
    <xf numFmtId="49" fontId="2" fillId="0" borderId="35" xfId="0" applyNumberFormat="1" applyFont="1" applyBorder="1" applyAlignment="1" applyProtection="1">
      <alignment wrapText="1"/>
      <protection locked="0"/>
    </xf>
    <xf numFmtId="49" fontId="0" fillId="0" borderId="35" xfId="0" applyNumberFormat="1" applyFont="1" applyBorder="1" applyAlignment="1" applyProtection="1">
      <alignment wrapText="1"/>
      <protection locked="0"/>
    </xf>
    <xf numFmtId="49" fontId="1" fillId="0" borderId="35" xfId="0" applyNumberFormat="1" applyFont="1" applyBorder="1" applyAlignment="1" applyProtection="1">
      <alignment wrapText="1"/>
      <protection locked="0"/>
    </xf>
    <xf numFmtId="49" fontId="1" fillId="0" borderId="31" xfId="0" applyNumberFormat="1" applyFont="1" applyBorder="1" applyAlignment="1" applyProtection="1">
      <alignment wrapText="1"/>
      <protection locked="0"/>
    </xf>
    <xf numFmtId="0" fontId="1" fillId="0" borderId="3" xfId="0" applyFont="1" applyBorder="1" applyAlignment="1" applyProtection="1">
      <alignment wrapText="1"/>
      <protection locked="0"/>
    </xf>
    <xf numFmtId="49" fontId="1" fillId="0" borderId="35" xfId="0" applyNumberFormat="1" applyFont="1" applyBorder="1" applyAlignment="1" applyProtection="1">
      <alignment wrapText="1"/>
      <protection locked="0"/>
    </xf>
    <xf numFmtId="49" fontId="6" fillId="0" borderId="20" xfId="0" applyNumberFormat="1" applyFont="1" applyBorder="1" applyAlignment="1" applyProtection="1">
      <alignment horizontal="center"/>
      <protection locked="0"/>
    </xf>
    <xf numFmtId="49" fontId="0" fillId="0" borderId="31" xfId="0" applyNumberFormat="1" applyFont="1" applyBorder="1" applyAlignment="1" applyProtection="1">
      <alignment wrapText="1"/>
      <protection locked="0"/>
    </xf>
    <xf numFmtId="49" fontId="6" fillId="0" borderId="38" xfId="0" applyNumberFormat="1" applyFont="1" applyBorder="1" applyAlignment="1" applyProtection="1">
      <alignment horizontal="center"/>
      <protection locked="0"/>
    </xf>
    <xf numFmtId="49" fontId="0" fillId="0" borderId="31" xfId="0" applyNumberFormat="1" applyFont="1" applyBorder="1" applyAlignment="1" applyProtection="1">
      <alignment wrapText="1"/>
      <protection locked="0"/>
    </xf>
    <xf numFmtId="49" fontId="1" fillId="0" borderId="39" xfId="0" applyNumberFormat="1" applyFont="1" applyBorder="1" applyAlignment="1" applyProtection="1">
      <alignment horizontal="center"/>
      <protection/>
    </xf>
    <xf numFmtId="49" fontId="1" fillId="0" borderId="40" xfId="0" applyNumberFormat="1" applyFont="1" applyFill="1" applyBorder="1" applyAlignment="1" applyProtection="1">
      <alignment horizontal="center"/>
      <protection/>
    </xf>
    <xf numFmtId="0" fontId="1" fillId="0" borderId="41" xfId="0" applyNumberFormat="1" applyFont="1" applyBorder="1" applyAlignment="1" applyProtection="1">
      <alignment horizontal="center"/>
      <protection/>
    </xf>
    <xf numFmtId="49" fontId="1" fillId="0" borderId="27" xfId="0" applyNumberFormat="1" applyFont="1" applyBorder="1" applyAlignment="1" applyProtection="1">
      <alignment horizontal="center"/>
      <protection/>
    </xf>
    <xf numFmtId="49" fontId="1" fillId="0" borderId="36" xfId="0" applyNumberFormat="1" applyFont="1" applyBorder="1" applyAlignment="1" applyProtection="1">
      <alignment horizontal="center"/>
      <protection/>
    </xf>
    <xf numFmtId="49" fontId="1" fillId="0" borderId="9" xfId="0" applyNumberFormat="1" applyFont="1" applyBorder="1" applyAlignment="1" applyProtection="1">
      <alignment horizontal="center"/>
      <protection/>
    </xf>
    <xf numFmtId="49" fontId="1" fillId="0" borderId="42" xfId="0" applyNumberFormat="1" applyFont="1" applyBorder="1" applyAlignment="1" applyProtection="1">
      <alignment horizontal="center"/>
      <protection/>
    </xf>
    <xf numFmtId="49" fontId="1" fillId="0" borderId="25" xfId="0" applyNumberFormat="1" applyFont="1" applyBorder="1" applyAlignment="1" applyProtection="1">
      <alignment horizontal="center"/>
      <protection/>
    </xf>
    <xf numFmtId="0" fontId="1" fillId="0" borderId="27" xfId="0" applyFont="1" applyBorder="1" applyAlignment="1" applyProtection="1">
      <alignment horizontal="center"/>
      <protection/>
    </xf>
    <xf numFmtId="49" fontId="1" fillId="0" borderId="28" xfId="0" applyNumberFormat="1" applyFont="1" applyBorder="1" applyAlignment="1" applyProtection="1">
      <alignment horizontal="center"/>
      <protection/>
    </xf>
    <xf numFmtId="49" fontId="1" fillId="0" borderId="27" xfId="0" applyNumberFormat="1" applyFont="1" applyFill="1" applyBorder="1" applyAlignment="1" applyProtection="1">
      <alignment horizontal="center"/>
      <protection/>
    </xf>
    <xf numFmtId="0" fontId="1" fillId="0" borderId="42" xfId="0" applyFont="1" applyBorder="1" applyAlignment="1" applyProtection="1">
      <alignment horizontal="center" wrapText="1"/>
      <protection/>
    </xf>
    <xf numFmtId="0" fontId="1" fillId="0" borderId="41" xfId="0" applyNumberFormat="1" applyFont="1" applyBorder="1" applyAlignment="1" applyProtection="1">
      <alignment horizontal="center" wrapText="1"/>
      <protection/>
    </xf>
    <xf numFmtId="49" fontId="1" fillId="0" borderId="36" xfId="0" applyNumberFormat="1" applyFont="1" applyFill="1" applyBorder="1" applyAlignment="1" applyProtection="1">
      <alignment horizontal="center"/>
      <protection/>
    </xf>
    <xf numFmtId="0" fontId="1" fillId="0" borderId="25" xfId="0" applyNumberFormat="1" applyFont="1" applyBorder="1" applyAlignment="1" applyProtection="1">
      <alignment horizontal="center" wrapText="1"/>
      <protection/>
    </xf>
    <xf numFmtId="0" fontId="1" fillId="0" borderId="43" xfId="0" applyFont="1" applyBorder="1" applyAlignment="1" applyProtection="1">
      <alignment horizontal="center"/>
      <protection/>
    </xf>
    <xf numFmtId="0" fontId="0" fillId="0" borderId="16" xfId="0" applyNumberFormat="1" applyFill="1" applyBorder="1" applyAlignment="1" applyProtection="1">
      <alignment horizontal="center" wrapText="1"/>
      <protection/>
    </xf>
    <xf numFmtId="0" fontId="0" fillId="0" borderId="5" xfId="0" applyFont="1" applyFill="1" applyBorder="1" applyAlignment="1" applyProtection="1">
      <alignment horizontal="center"/>
      <protection/>
    </xf>
    <xf numFmtId="0" fontId="0" fillId="0" borderId="6" xfId="0" applyFont="1" applyFill="1" applyBorder="1" applyAlignment="1" applyProtection="1">
      <alignment horizontal="center"/>
      <protection/>
    </xf>
    <xf numFmtId="0" fontId="0" fillId="0" borderId="16" xfId="0" applyNumberFormat="1" applyFont="1" applyFill="1" applyBorder="1" applyAlignment="1" applyProtection="1">
      <alignment horizontal="center" wrapText="1"/>
      <protection/>
    </xf>
    <xf numFmtId="0" fontId="0" fillId="0" borderId="17" xfId="0" applyNumberFormat="1" applyFill="1" applyBorder="1" applyAlignment="1" applyProtection="1">
      <alignment horizontal="center" wrapText="1"/>
      <protection/>
    </xf>
    <xf numFmtId="0" fontId="0" fillId="0" borderId="7" xfId="0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 horizontal="right"/>
    </xf>
    <xf numFmtId="0" fontId="0" fillId="0" borderId="27" xfId="0" applyFont="1" applyBorder="1" applyAlignment="1">
      <alignment horizontal="center"/>
    </xf>
    <xf numFmtId="14" fontId="0" fillId="0" borderId="1" xfId="0" applyNumberFormat="1" applyFont="1" applyBorder="1" applyAlignment="1" applyProtection="1">
      <alignment/>
      <protection locked="0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45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49" fontId="1" fillId="0" borderId="46" xfId="0" applyNumberFormat="1" applyFont="1" applyBorder="1" applyAlignment="1">
      <alignment horizontal="center" vertical="center" wrapText="1"/>
    </xf>
    <xf numFmtId="49" fontId="0" fillId="0" borderId="20" xfId="0" applyNumberFormat="1" applyBorder="1" applyAlignment="1">
      <alignment wrapText="1"/>
    </xf>
    <xf numFmtId="49" fontId="1" fillId="0" borderId="47" xfId="0" applyNumberFormat="1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49" fontId="0" fillId="0" borderId="18" xfId="0" applyNumberFormat="1" applyBorder="1" applyAlignment="1">
      <alignment wrapText="1"/>
    </xf>
    <xf numFmtId="49" fontId="0" fillId="0" borderId="19" xfId="0" applyNumberFormat="1" applyFont="1" applyBorder="1" applyAlignment="1">
      <alignment wrapText="1"/>
    </xf>
    <xf numFmtId="49" fontId="1" fillId="0" borderId="0" xfId="0" applyNumberFormat="1" applyFont="1" applyAlignment="1" applyProtection="1">
      <alignment horizontal="left" shrinkToFit="1"/>
      <protection/>
    </xf>
    <xf numFmtId="49" fontId="6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 applyProtection="1">
      <alignment horizontal="center" wrapText="1" shrinkToFit="1"/>
      <protection/>
    </xf>
    <xf numFmtId="0" fontId="0" fillId="0" borderId="0" xfId="0" applyAlignment="1">
      <alignment shrinkToFit="1"/>
    </xf>
    <xf numFmtId="49" fontId="1" fillId="0" borderId="0" xfId="0" applyNumberFormat="1" applyFont="1" applyAlignment="1" applyProtection="1">
      <alignment horizontal="left" wrapText="1" shrinkToFit="1"/>
      <protection/>
    </xf>
    <xf numFmtId="49" fontId="1" fillId="0" borderId="0" xfId="0" applyNumberFormat="1" applyFont="1" applyAlignment="1" applyProtection="1">
      <alignment wrapText="1"/>
      <protection locked="0"/>
    </xf>
    <xf numFmtId="0" fontId="4" fillId="0" borderId="0" xfId="0" applyNumberFormat="1" applyFont="1" applyAlignment="1" applyProtection="1">
      <alignment horizontal="left" wrapText="1" shrinkToFit="1"/>
      <protection/>
    </xf>
    <xf numFmtId="0" fontId="4" fillId="0" borderId="0" xfId="0" applyFont="1" applyAlignment="1">
      <alignment horizontal="left" wrapText="1" shrinkToFit="1"/>
    </xf>
    <xf numFmtId="49" fontId="1" fillId="0" borderId="0" xfId="0" applyNumberFormat="1" applyFont="1" applyAlignment="1" applyProtection="1">
      <alignment horizontal="left" shrinkToFit="1"/>
      <protection/>
    </xf>
    <xf numFmtId="0" fontId="0" fillId="0" borderId="0" xfId="0" applyAlignment="1">
      <alignment horizontal="left" shrinkToFit="1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>
      <alignment/>
    </xf>
    <xf numFmtId="49" fontId="0" fillId="0" borderId="0" xfId="0" applyNumberFormat="1" applyFont="1" applyAlignment="1" applyProtection="1">
      <alignment wrapText="1"/>
      <protection locked="0"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 horizontal="right"/>
      <protection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 applyProtection="1">
      <alignment horizontal="right"/>
      <protection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Font="1" applyFill="1" applyAlignment="1" applyProtection="1">
      <alignment/>
      <protection locked="0"/>
    </xf>
    <xf numFmtId="0" fontId="13" fillId="0" borderId="0" xfId="0" applyFont="1" applyAlignment="1">
      <alignment/>
    </xf>
    <xf numFmtId="49" fontId="1" fillId="0" borderId="0" xfId="0" applyNumberFormat="1" applyFont="1" applyAlignment="1" applyProtection="1">
      <alignment horizontal="left" wrapText="1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>
      <alignment/>
    </xf>
    <xf numFmtId="0" fontId="1" fillId="0" borderId="23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wrapText="1"/>
    </xf>
    <xf numFmtId="49" fontId="0" fillId="0" borderId="0" xfId="0" applyNumberFormat="1" applyBorder="1" applyAlignment="1" applyProtection="1">
      <alignment horizontal="center" wrapText="1"/>
      <protection/>
    </xf>
    <xf numFmtId="0" fontId="0" fillId="0" borderId="0" xfId="0" applyFill="1" applyBorder="1" applyAlignment="1">
      <alignment/>
    </xf>
    <xf numFmtId="0" fontId="1" fillId="0" borderId="48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0" fontId="9" fillId="0" borderId="18" xfId="0" applyFont="1" applyBorder="1" applyAlignment="1">
      <alignment horizontal="left" wrapText="1"/>
    </xf>
    <xf numFmtId="0" fontId="9" fillId="0" borderId="36" xfId="0" applyNumberFormat="1" applyFont="1" applyFill="1" applyBorder="1" applyAlignment="1" applyProtection="1">
      <alignment horizontal="left" wrapText="1"/>
      <protection locked="0"/>
    </xf>
    <xf numFmtId="49" fontId="0" fillId="0" borderId="9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190" fontId="4" fillId="0" borderId="23" xfId="0" applyNumberFormat="1" applyFont="1" applyFill="1" applyBorder="1" applyAlignment="1" applyProtection="1">
      <alignment horizontal="right"/>
      <protection locked="0"/>
    </xf>
    <xf numFmtId="190" fontId="4" fillId="0" borderId="24" xfId="0" applyNumberFormat="1" applyFont="1" applyFill="1" applyBorder="1" applyAlignment="1" applyProtection="1">
      <alignment horizontal="right"/>
      <protection locked="0"/>
    </xf>
    <xf numFmtId="192" fontId="0" fillId="0" borderId="0" xfId="0" applyNumberFormat="1" applyFill="1" applyBorder="1" applyAlignment="1" applyProtection="1">
      <alignment horizontal="right"/>
      <protection/>
    </xf>
    <xf numFmtId="0" fontId="8" fillId="0" borderId="20" xfId="0" applyFont="1" applyBorder="1" applyAlignment="1">
      <alignment wrapText="1"/>
    </xf>
    <xf numFmtId="0" fontId="8" fillId="0" borderId="35" xfId="0" applyFont="1" applyFill="1" applyBorder="1" applyAlignment="1" applyProtection="1">
      <alignment wrapText="1"/>
      <protection locked="0"/>
    </xf>
    <xf numFmtId="49" fontId="0" fillId="0" borderId="16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190" fontId="4" fillId="0" borderId="25" xfId="0" applyNumberFormat="1" applyFont="1" applyFill="1" applyBorder="1" applyAlignment="1" applyProtection="1">
      <alignment horizontal="right"/>
      <protection locked="0"/>
    </xf>
    <xf numFmtId="190" fontId="4" fillId="0" borderId="26" xfId="0" applyNumberFormat="1" applyFont="1" applyFill="1" applyBorder="1" applyAlignment="1" applyProtection="1">
      <alignment horizontal="right"/>
      <protection locked="0"/>
    </xf>
    <xf numFmtId="0" fontId="0" fillId="0" borderId="20" xfId="0" applyFont="1" applyBorder="1" applyAlignment="1">
      <alignment vertical="center" wrapText="1"/>
    </xf>
    <xf numFmtId="191" fontId="4" fillId="0" borderId="25" xfId="0" applyNumberFormat="1" applyFont="1" applyFill="1" applyBorder="1" applyAlignment="1" applyProtection="1">
      <alignment horizontal="right"/>
      <protection locked="0"/>
    </xf>
    <xf numFmtId="191" fontId="4" fillId="0" borderId="26" xfId="0" applyNumberFormat="1" applyFont="1" applyFill="1" applyBorder="1" applyAlignment="1" applyProtection="1">
      <alignment horizontal="right"/>
      <protection locked="0"/>
    </xf>
    <xf numFmtId="189" fontId="0" fillId="0" borderId="0" xfId="0" applyNumberFormat="1" applyFill="1" applyBorder="1" applyAlignment="1" applyProtection="1">
      <alignment horizontal="right"/>
      <protection/>
    </xf>
    <xf numFmtId="0" fontId="1" fillId="0" borderId="20" xfId="0" applyFont="1" applyBorder="1" applyAlignment="1">
      <alignment horizontal="left" vertical="center" wrapText="1"/>
    </xf>
    <xf numFmtId="0" fontId="9" fillId="0" borderId="35" xfId="0" applyFont="1" applyFill="1" applyBorder="1" applyAlignment="1" applyProtection="1">
      <alignment horizontal="left" wrapText="1"/>
      <protection locked="0"/>
    </xf>
    <xf numFmtId="49" fontId="1" fillId="0" borderId="11" xfId="0" applyNumberFormat="1" applyFont="1" applyBorder="1" applyAlignment="1">
      <alignment horizontal="center"/>
    </xf>
    <xf numFmtId="190" fontId="4" fillId="0" borderId="25" xfId="0" applyNumberFormat="1" applyFont="1" applyFill="1" applyBorder="1" applyAlignment="1" applyProtection="1">
      <alignment horizontal="right"/>
      <protection/>
    </xf>
    <xf numFmtId="190" fontId="4" fillId="0" borderId="26" xfId="0" applyNumberFormat="1" applyFont="1" applyFill="1" applyBorder="1" applyAlignment="1" applyProtection="1">
      <alignment horizontal="right"/>
      <protection/>
    </xf>
    <xf numFmtId="188" fontId="0" fillId="0" borderId="0" xfId="0" applyNumberFormat="1" applyFill="1" applyBorder="1" applyAlignment="1" applyProtection="1">
      <alignment horizontal="right"/>
      <protection/>
    </xf>
    <xf numFmtId="0" fontId="1" fillId="0" borderId="20" xfId="0" applyFont="1" applyBorder="1" applyAlignment="1">
      <alignment vertical="center" wrapText="1"/>
    </xf>
    <xf numFmtId="0" fontId="9" fillId="0" borderId="35" xfId="0" applyFont="1" applyFill="1" applyBorder="1" applyAlignment="1" applyProtection="1">
      <alignment wrapText="1"/>
      <protection locked="0"/>
    </xf>
    <xf numFmtId="189" fontId="8" fillId="0" borderId="35" xfId="0" applyNumberFormat="1" applyFont="1" applyFill="1" applyBorder="1" applyAlignment="1" applyProtection="1">
      <alignment wrapText="1"/>
      <protection locked="0"/>
    </xf>
    <xf numFmtId="0" fontId="1" fillId="0" borderId="20" xfId="0" applyFont="1" applyBorder="1" applyAlignment="1">
      <alignment wrapText="1"/>
    </xf>
    <xf numFmtId="49" fontId="1" fillId="0" borderId="11" xfId="0" applyNumberFormat="1" applyFont="1" applyBorder="1" applyAlignment="1">
      <alignment horizontal="centerContinuous"/>
    </xf>
    <xf numFmtId="0" fontId="0" fillId="0" borderId="20" xfId="0" applyBorder="1" applyAlignment="1">
      <alignment wrapText="1"/>
    </xf>
    <xf numFmtId="49" fontId="0" fillId="0" borderId="11" xfId="0" applyNumberFormat="1" applyBorder="1" applyAlignment="1">
      <alignment horizontal="centerContinuous"/>
    </xf>
    <xf numFmtId="191" fontId="4" fillId="0" borderId="33" xfId="0" applyNumberFormat="1" applyFont="1" applyFill="1" applyBorder="1" applyAlignment="1" applyProtection="1">
      <alignment horizontal="right"/>
      <protection locked="0"/>
    </xf>
    <xf numFmtId="0" fontId="9" fillId="0" borderId="20" xfId="0" applyFont="1" applyBorder="1" applyAlignment="1">
      <alignment wrapText="1"/>
    </xf>
    <xf numFmtId="0" fontId="9" fillId="0" borderId="33" xfId="0" applyFont="1" applyFill="1" applyBorder="1" applyAlignment="1" applyProtection="1">
      <alignment wrapText="1"/>
      <protection locked="0"/>
    </xf>
    <xf numFmtId="49" fontId="0" fillId="0" borderId="34" xfId="0" applyNumberForma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191" fontId="4" fillId="0" borderId="34" xfId="0" applyNumberFormat="1" applyFont="1" applyFill="1" applyBorder="1" applyAlignment="1" applyProtection="1">
      <alignment horizontal="right"/>
      <protection locked="0"/>
    </xf>
    <xf numFmtId="49" fontId="0" fillId="0" borderId="0" xfId="0" applyNumberFormat="1" applyBorder="1" applyAlignment="1">
      <alignment horizontal="center"/>
    </xf>
    <xf numFmtId="0" fontId="0" fillId="0" borderId="39" xfId="0" applyBorder="1" applyAlignment="1">
      <alignment wrapText="1"/>
    </xf>
    <xf numFmtId="182" fontId="4" fillId="0" borderId="0" xfId="0" applyNumberFormat="1" applyFont="1" applyBorder="1" applyAlignment="1" applyProtection="1">
      <alignment/>
      <protection/>
    </xf>
    <xf numFmtId="0" fontId="0" fillId="0" borderId="13" xfId="0" applyBorder="1" applyAlignment="1">
      <alignment wrapText="1"/>
    </xf>
    <xf numFmtId="0" fontId="8" fillId="0" borderId="31" xfId="0" applyFont="1" applyFill="1" applyBorder="1" applyAlignment="1" applyProtection="1">
      <alignment wrapText="1"/>
      <protection locked="0"/>
    </xf>
    <xf numFmtId="49" fontId="0" fillId="0" borderId="17" xfId="0" applyNumberFormat="1" applyBorder="1" applyAlignment="1">
      <alignment horizontal="center"/>
    </xf>
    <xf numFmtId="0" fontId="0" fillId="0" borderId="13" xfId="0" applyFont="1" applyBorder="1" applyAlignment="1">
      <alignment horizontal="center"/>
    </xf>
    <xf numFmtId="190" fontId="4" fillId="0" borderId="27" xfId="0" applyNumberFormat="1" applyFont="1" applyFill="1" applyBorder="1" applyAlignment="1" applyProtection="1">
      <alignment horizontal="right"/>
      <protection locked="0"/>
    </xf>
    <xf numFmtId="190" fontId="4" fillId="0" borderId="28" xfId="0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/>
    </xf>
    <xf numFmtId="49" fontId="0" fillId="0" borderId="0" xfId="0" applyNumberFormat="1" applyBorder="1" applyAlignment="1">
      <alignment horizontal="centerContinuous"/>
    </xf>
    <xf numFmtId="181" fontId="0" fillId="0" borderId="0" xfId="0" applyNumberFormat="1" applyFill="1" applyBorder="1" applyAlignment="1" applyProtection="1">
      <alignment horizontal="right"/>
      <protection/>
    </xf>
    <xf numFmtId="0" fontId="0" fillId="0" borderId="0" xfId="0" applyBorder="1" applyAlignment="1">
      <alignment horizontal="center"/>
    </xf>
    <xf numFmtId="49" fontId="0" fillId="0" borderId="20" xfId="0" applyNumberFormat="1" applyBorder="1" applyAlignment="1" applyProtection="1">
      <alignment horizontal="center" wrapText="1"/>
      <protection/>
    </xf>
    <xf numFmtId="0" fontId="1" fillId="0" borderId="25" xfId="0" applyFont="1" applyBorder="1" applyAlignment="1" applyProtection="1">
      <alignment horizontal="center" wrapText="1"/>
      <protection/>
    </xf>
    <xf numFmtId="0" fontId="1" fillId="0" borderId="50" xfId="0" applyFont="1" applyBorder="1" applyAlignment="1" applyProtection="1">
      <alignment horizontal="center"/>
      <protection/>
    </xf>
    <xf numFmtId="49" fontId="1" fillId="0" borderId="36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0" fillId="0" borderId="20" xfId="0" applyNumberFormat="1" applyBorder="1" applyAlignment="1" applyProtection="1">
      <alignment horizontal="center"/>
      <protection/>
    </xf>
    <xf numFmtId="0" fontId="8" fillId="0" borderId="9" xfId="0" applyFont="1" applyBorder="1" applyAlignment="1" applyProtection="1">
      <alignment wrapText="1"/>
      <protection/>
    </xf>
    <xf numFmtId="0" fontId="0" fillId="0" borderId="51" xfId="0" applyFont="1" applyBorder="1" applyAlignment="1" applyProtection="1">
      <alignment horizontal="center"/>
      <protection/>
    </xf>
    <xf numFmtId="193" fontId="8" fillId="0" borderId="23" xfId="0" applyNumberFormat="1" applyFont="1" applyFill="1" applyBorder="1" applyAlignment="1" applyProtection="1">
      <alignment horizontal="center" vertical="center"/>
      <protection locked="0"/>
    </xf>
    <xf numFmtId="193" fontId="8" fillId="0" borderId="24" xfId="0" applyNumberFormat="1" applyFont="1" applyFill="1" applyBorder="1" applyAlignment="1" applyProtection="1">
      <alignment horizontal="center" vertical="center"/>
      <protection locked="0"/>
    </xf>
    <xf numFmtId="194" fontId="0" fillId="0" borderId="20" xfId="0" applyNumberFormat="1" applyFill="1" applyBorder="1" applyAlignment="1" applyProtection="1">
      <alignment horizontal="right"/>
      <protection/>
    </xf>
    <xf numFmtId="0" fontId="8" fillId="0" borderId="17" xfId="0" applyFont="1" applyBorder="1" applyAlignment="1" applyProtection="1">
      <alignment wrapText="1"/>
      <protection/>
    </xf>
    <xf numFmtId="0" fontId="0" fillId="0" borderId="3" xfId="0" applyFont="1" applyBorder="1" applyAlignment="1" applyProtection="1">
      <alignment horizontal="center"/>
      <protection/>
    </xf>
    <xf numFmtId="193" fontId="8" fillId="0" borderId="27" xfId="0" applyNumberFormat="1" applyFont="1" applyFill="1" applyBorder="1" applyAlignment="1" applyProtection="1">
      <alignment horizontal="center" vertical="center"/>
      <protection locked="0"/>
    </xf>
    <xf numFmtId="193" fontId="8" fillId="0" borderId="28" xfId="0" applyNumberFormat="1" applyFont="1" applyFill="1" applyBorder="1" applyAlignment="1" applyProtection="1">
      <alignment horizontal="center" vertical="center"/>
      <protection locked="0"/>
    </xf>
    <xf numFmtId="180" fontId="0" fillId="0" borderId="0" xfId="0" applyNumberFormat="1" applyBorder="1" applyAlignment="1">
      <alignment horizontal="right"/>
    </xf>
    <xf numFmtId="0" fontId="0" fillId="0" borderId="0" xfId="0" applyBorder="1" applyAlignment="1">
      <alignment wrapText="1"/>
    </xf>
    <xf numFmtId="0" fontId="6" fillId="0" borderId="0" xfId="0" applyFont="1" applyFill="1" applyBorder="1" applyAlignment="1">
      <alignment horizontal="centerContinuous"/>
    </xf>
    <xf numFmtId="49" fontId="0" fillId="0" borderId="0" xfId="0" applyNumberFormat="1" applyBorder="1" applyAlignment="1">
      <alignment horizontal="right"/>
    </xf>
    <xf numFmtId="49" fontId="13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49" fontId="1" fillId="0" borderId="53" xfId="0" applyNumberFormat="1" applyFont="1" applyBorder="1" applyAlignment="1">
      <alignment horizontal="center" vertical="center" wrapText="1"/>
    </xf>
    <xf numFmtId="49" fontId="1" fillId="0" borderId="45" xfId="0" applyNumberFormat="1" applyFont="1" applyBorder="1" applyAlignment="1">
      <alignment horizontal="center" vertical="center" wrapText="1"/>
    </xf>
    <xf numFmtId="49" fontId="1" fillId="0" borderId="54" xfId="0" applyNumberFormat="1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49" fontId="1" fillId="0" borderId="36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0" fontId="9" fillId="0" borderId="42" xfId="0" applyFont="1" applyBorder="1" applyAlignment="1" applyProtection="1">
      <alignment horizontal="center" wrapText="1"/>
      <protection/>
    </xf>
    <xf numFmtId="0" fontId="9" fillId="0" borderId="25" xfId="0" applyFont="1" applyBorder="1" applyAlignment="1" applyProtection="1">
      <alignment horizontal="centerContinuous"/>
      <protection/>
    </xf>
    <xf numFmtId="0" fontId="9" fillId="0" borderId="27" xfId="0" applyFont="1" applyBorder="1" applyAlignment="1" applyProtection="1">
      <alignment horizontal="centerContinuous"/>
      <protection/>
    </xf>
    <xf numFmtId="49" fontId="9" fillId="0" borderId="27" xfId="0" applyNumberFormat="1" applyFont="1" applyBorder="1" applyAlignment="1">
      <alignment horizontal="center"/>
    </xf>
    <xf numFmtId="49" fontId="9" fillId="0" borderId="28" xfId="0" applyNumberFormat="1" applyFont="1" applyBorder="1" applyAlignment="1">
      <alignment horizontal="center"/>
    </xf>
    <xf numFmtId="0" fontId="8" fillId="0" borderId="18" xfId="0" applyFont="1" applyBorder="1" applyAlignment="1">
      <alignment wrapText="1"/>
    </xf>
    <xf numFmtId="49" fontId="8" fillId="0" borderId="16" xfId="0" applyNumberFormat="1" applyFont="1" applyBorder="1" applyAlignment="1" applyProtection="1">
      <alignment horizontal="center"/>
      <protection locked="0"/>
    </xf>
    <xf numFmtId="49" fontId="8" fillId="0" borderId="10" xfId="0" applyNumberFormat="1" applyFont="1" applyBorder="1" applyAlignment="1" applyProtection="1">
      <alignment horizontal="center"/>
      <protection/>
    </xf>
    <xf numFmtId="191" fontId="8" fillId="0" borderId="23" xfId="0" applyNumberFormat="1" applyFont="1" applyFill="1" applyBorder="1" applyAlignment="1" applyProtection="1">
      <alignment horizontal="right"/>
      <protection locked="0"/>
    </xf>
    <xf numFmtId="191" fontId="8" fillId="0" borderId="24" xfId="0" applyNumberFormat="1" applyFont="1" applyFill="1" applyBorder="1" applyAlignment="1" applyProtection="1">
      <alignment horizontal="right"/>
      <protection locked="0"/>
    </xf>
    <xf numFmtId="49" fontId="8" fillId="0" borderId="16" xfId="0" applyNumberFormat="1" applyFont="1" applyBorder="1" applyAlignment="1" applyProtection="1">
      <alignment horizontal="centerContinuous"/>
      <protection locked="0"/>
    </xf>
    <xf numFmtId="49" fontId="8" fillId="0" borderId="11" xfId="0" applyNumberFormat="1" applyFont="1" applyBorder="1" applyAlignment="1" applyProtection="1">
      <alignment horizontal="centerContinuous"/>
      <protection/>
    </xf>
    <xf numFmtId="191" fontId="8" fillId="0" borderId="33" xfId="0" applyNumberFormat="1" applyFont="1" applyFill="1" applyBorder="1" applyAlignment="1" applyProtection="1">
      <alignment horizontal="right"/>
      <protection locked="0"/>
    </xf>
    <xf numFmtId="191" fontId="8" fillId="0" borderId="34" xfId="0" applyNumberFormat="1" applyFont="1" applyFill="1" applyBorder="1" applyAlignment="1" applyProtection="1">
      <alignment horizontal="right"/>
      <protection locked="0"/>
    </xf>
    <xf numFmtId="190" fontId="4" fillId="0" borderId="55" xfId="0" applyNumberFormat="1" applyFont="1" applyFill="1" applyBorder="1" applyAlignment="1" applyProtection="1">
      <alignment horizontal="right" wrapText="1"/>
      <protection locked="0"/>
    </xf>
    <xf numFmtId="0" fontId="8" fillId="0" borderId="19" xfId="0" applyFont="1" applyBorder="1" applyAlignment="1">
      <alignment wrapText="1"/>
    </xf>
    <xf numFmtId="49" fontId="8" fillId="0" borderId="17" xfId="0" applyNumberFormat="1" applyFont="1" applyBorder="1" applyAlignment="1" applyProtection="1">
      <alignment horizontal="centerContinuous"/>
      <protection locked="0"/>
    </xf>
    <xf numFmtId="49" fontId="8" fillId="0" borderId="13" xfId="0" applyNumberFormat="1" applyFont="1" applyBorder="1" applyAlignment="1" applyProtection="1">
      <alignment horizontal="centerContinuous"/>
      <protection/>
    </xf>
    <xf numFmtId="191" fontId="8" fillId="0" borderId="27" xfId="0" applyNumberFormat="1" applyFont="1" applyFill="1" applyBorder="1" applyAlignment="1" applyProtection="1">
      <alignment horizontal="right"/>
      <protection locked="0"/>
    </xf>
    <xf numFmtId="191" fontId="8" fillId="0" borderId="28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left"/>
      <protection locked="0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 applyProtection="1">
      <alignment horizontal="lef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F01c_.xl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f"/>
      <sheetName val="TITUL"/>
      <sheetName val="F24_1"/>
      <sheetName val="Лист1"/>
      <sheetName val="СВОД1"/>
      <sheetName val="СВОД2"/>
      <sheetName val="СВОД3"/>
      <sheetName val="Лист2"/>
      <sheetName val="СВОД"/>
      <sheetName val="10"/>
      <sheetName val="Оглавление"/>
      <sheetName val="Информация"/>
      <sheetName val="Список"/>
      <sheetName val="Доп инфо"/>
      <sheetName val="Проверка"/>
      <sheetName val="ОСВ"/>
      <sheetName val="ОВ (79)"/>
      <sheetName val="Ф1"/>
      <sheetName val="Ф2"/>
      <sheetName val="№1"/>
      <sheetName val="№2"/>
      <sheetName val="№3"/>
      <sheetName val="№4"/>
      <sheetName val="№5-16"/>
      <sheetName val="№17"/>
      <sheetName val="№18-25"/>
      <sheetName val="ОС"/>
      <sheetName val="КВ"/>
      <sheetName val="ДЗ"/>
      <sheetName val="Налоги"/>
      <sheetName val="ТМЦ"/>
      <sheetName val="Расходы"/>
      <sheetName val="Расходы_прочие"/>
      <sheetName val="Доходы"/>
      <sheetName val="Доходы-Ростелеком"/>
      <sheetName val="С3"/>
      <sheetName val="С4"/>
      <sheetName val="С5"/>
      <sheetName val="OUTPUT"/>
      <sheetName val="финансирование"/>
      <sheetName val="ддс"/>
      <sheetName val="анализ"/>
      <sheetName val="F01c_"/>
      <sheetName val="Лист3"/>
      <sheetName val="Вязовка"/>
      <sheetName val="Красноармейск"/>
      <sheetName val="Советское"/>
      <sheetName val="Ершов"/>
      <sheetName val="Озинки"/>
      <sheetName val="Саратов,Энгельс"/>
      <sheetName val="Воскресенск"/>
      <sheetName val="ВСЕГО"/>
      <sheetName val="Инструкция"/>
      <sheetName val="курс$"/>
      <sheetName val="БПЛАН"/>
      <sheetName val="формат P&amp;L"/>
      <sheetName val="план рег оп"/>
      <sheetName val="предоставление ЦК"/>
      <sheetName val="предоставление АК"/>
      <sheetName val="Трафик пользователей"/>
      <sheetName val="телефонные карты"/>
      <sheetName val="региональные операторы"/>
      <sheetName val="Альтернативные операторы"/>
      <sheetName val="док.электросвязь"/>
      <sheetName val="телематические службы"/>
      <sheetName val="ИСС"/>
      <sheetName val="ТВ и РВ"/>
      <sheetName val="Номерная емкость РТК"/>
      <sheetName val="Прочие УС"/>
      <sheetName val="УХ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1"/>
      <sheetName val="12"/>
      <sheetName val="ф41_БПЛАН"/>
      <sheetName val="БП РСБУ"/>
      <sheetName val="БП МСФО"/>
      <sheetName val="курс"/>
      <sheetName val="01-05"/>
      <sheetName val="Стр%"/>
      <sheetName val="Обозначения"/>
      <sheetName val="Порядок заполнения"/>
      <sheetName val="КОНТРОЛИ"/>
      <sheetName val="Общие данные"/>
      <sheetName val="Данные ФСС"/>
      <sheetName val="ОСС_3"/>
      <sheetName val="ОСС_4"/>
      <sheetName val="ОСС_5"/>
      <sheetName val="ОСС_7"/>
      <sheetName val="ОСС_11"/>
      <sheetName val="ОСС_12"/>
      <sheetName val="Т_7"/>
      <sheetName val="Т_8"/>
      <sheetName val="Инвалиды_ЕСН_Травм_ФСС"/>
      <sheetName val="БЛ_Травм"/>
      <sheetName val="Ш_3389_1"/>
      <sheetName val="Ш_3389_2"/>
      <sheetName val="Ш_3389_3"/>
      <sheetName val="Ш_4054"/>
      <sheetName val="Ш_СВО_мес_1"/>
      <sheetName val="Ш_СВО_мес_2"/>
      <sheetName val="Ш_СВО_мес_3"/>
      <sheetName val="Ш_СВО_НИ"/>
      <sheetName val="Ш_СВО построчный"/>
      <sheetName val="Ш_регрессия_0"/>
      <sheetName val="Ш_регрессия_1"/>
      <sheetName val="Ш_регрессия_2"/>
      <sheetName val="Ш_регрессия_3"/>
      <sheetName val="Динамика ЕСН"/>
      <sheetName val="Лист подтверждения"/>
      <sheetName val="a"/>
      <sheetName val="NF50"/>
      <sheetName val="b"/>
      <sheetName val="F50_1"/>
      <sheetName val="F50_2"/>
      <sheetName val="F50_3"/>
      <sheetName val="c"/>
      <sheetName val="NF70"/>
      <sheetName val="d"/>
      <sheetName val="F70_1"/>
      <sheetName val="F70_2"/>
      <sheetName val="F70_3"/>
      <sheetName val="e"/>
      <sheetName val="3389_ЭТС_1"/>
      <sheetName val="3389_ЭТС_2"/>
      <sheetName val="3389_ЭТС_3"/>
      <sheetName val="f"/>
      <sheetName val="4054_ЭТС"/>
      <sheetName val="g"/>
      <sheetName val="4062_ЕСН_АВ_0"/>
      <sheetName val="4062_ЕСН_АВ_1"/>
      <sheetName val="4062_ЕСН_АВ_2"/>
      <sheetName val="4062_ЕСН_АВ_3"/>
      <sheetName val="h"/>
      <sheetName val="4069_ОПС_0"/>
      <sheetName val="4069_ОПС_1"/>
      <sheetName val="4069_ОПС_2"/>
      <sheetName val="4069_ОПС_3"/>
      <sheetName val="i"/>
      <sheetName val="СВО_НИ"/>
      <sheetName val="k"/>
      <sheetName val="СВО_мес_1"/>
      <sheetName val="СВО_мес_2"/>
      <sheetName val="СВО_мес_3"/>
      <sheetName val="l"/>
      <sheetName val="4053_ФБ"/>
      <sheetName val="4053_Травм"/>
      <sheetName val="4053_ФСС"/>
      <sheetName val="69.11.11"/>
      <sheetName val="69.12.11"/>
      <sheetName val="69.12.12"/>
      <sheetName val="69.20.11"/>
      <sheetName val="69.20.12"/>
      <sheetName val="69.30.11"/>
      <sheetName val="69.40.11"/>
      <sheetName val="69.50.11"/>
      <sheetName val="69.50.12"/>
      <sheetName val="68.10.00_1"/>
      <sheetName val="68.10.00_2"/>
      <sheetName val="68.10.00_3"/>
      <sheetName val="68.10.00_НИ"/>
      <sheetName val="70.00.00"/>
      <sheetName val="data"/>
      <sheetName val="m"/>
      <sheetName val="Таблица входимости"/>
      <sheetName val="n"/>
      <sheetName val="ОПС_р.2"/>
      <sheetName val="ОПС_р.2.1"/>
      <sheetName val="ОПС_р.2.2"/>
      <sheetName val="o"/>
      <sheetName val="ЕСН_АВ_р.2стр.1"/>
      <sheetName val="ЕСН_АВ_р.2стр.2"/>
      <sheetName val="ЕСН_АВ_р.2стр.3"/>
      <sheetName val="ЕСН_АВ_р.2.1"/>
      <sheetName val="ЕСН_АВ_р.3.1"/>
      <sheetName val="p"/>
      <sheetName val="4-ФСС_табл. 1, 2"/>
      <sheetName val="4-ФСС_табл. 3"/>
      <sheetName val="4-ФСС_табл. 7, 8"/>
      <sheetName val="4-ФСС_табл. 9, 10"/>
      <sheetName val="4-ФСС_табл. 11, 12"/>
    </sheetNames>
    <definedNames>
      <definedName name="F01_2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E32" sqref="E32"/>
    </sheetView>
  </sheetViews>
  <sheetFormatPr defaultColWidth="9.00390625" defaultRowHeight="12.75"/>
  <cols>
    <col min="1" max="1" width="1.75390625" style="0" customWidth="1"/>
    <col min="2" max="9" width="13.375" style="0" customWidth="1"/>
  </cols>
  <sheetData>
    <row r="1" spans="1:9" ht="12.75">
      <c r="A1" s="43"/>
      <c r="B1" s="43"/>
      <c r="C1" s="43"/>
      <c r="D1" s="43"/>
      <c r="E1" s="43"/>
      <c r="F1" s="43"/>
      <c r="G1" s="43"/>
      <c r="H1" s="43"/>
      <c r="I1" s="43"/>
    </row>
    <row r="2" spans="1:9" ht="12.75">
      <c r="A2" s="43"/>
      <c r="B2" s="43"/>
      <c r="C2" s="43"/>
      <c r="D2" s="43"/>
      <c r="E2" s="43"/>
      <c r="F2" s="43"/>
      <c r="G2" s="43"/>
      <c r="H2" s="43"/>
      <c r="I2" s="43"/>
    </row>
    <row r="3" spans="1:9" ht="12.75">
      <c r="A3" s="43"/>
      <c r="B3" s="43"/>
      <c r="C3" s="43"/>
      <c r="D3" s="43"/>
      <c r="E3" s="43"/>
      <c r="F3" s="43"/>
      <c r="G3" s="43"/>
      <c r="H3" s="43"/>
      <c r="I3" s="43"/>
    </row>
    <row r="4" spans="1:9" ht="12.75">
      <c r="A4" s="43"/>
      <c r="B4" s="43"/>
      <c r="C4" s="43"/>
      <c r="D4" s="43"/>
      <c r="E4" s="43"/>
      <c r="F4" s="43"/>
      <c r="G4" s="43"/>
      <c r="H4" s="43"/>
      <c r="I4" s="43"/>
    </row>
    <row r="5" spans="1:9" ht="12.75">
      <c r="A5" s="43"/>
      <c r="B5" s="43" t="s">
        <v>9</v>
      </c>
      <c r="C5" s="43" t="s">
        <v>9</v>
      </c>
      <c r="D5" s="43" t="s">
        <v>13</v>
      </c>
      <c r="E5" s="43" t="s">
        <v>15</v>
      </c>
      <c r="F5" s="43" t="s">
        <v>17</v>
      </c>
      <c r="G5" s="43" t="s">
        <v>17</v>
      </c>
      <c r="H5" s="43" t="s">
        <v>18</v>
      </c>
      <c r="I5" s="43" t="s">
        <v>18</v>
      </c>
    </row>
    <row r="6" spans="1:9" ht="12.75">
      <c r="A6" s="43"/>
      <c r="B6" s="43" t="s">
        <v>0</v>
      </c>
      <c r="C6" s="43" t="s">
        <v>1</v>
      </c>
      <c r="D6" s="43" t="s">
        <v>14</v>
      </c>
      <c r="E6" s="43" t="s">
        <v>16</v>
      </c>
      <c r="F6" s="43" t="s">
        <v>2</v>
      </c>
      <c r="G6" s="43" t="s">
        <v>3</v>
      </c>
      <c r="H6" s="43" t="s">
        <v>2</v>
      </c>
      <c r="I6" s="43" t="s">
        <v>3</v>
      </c>
    </row>
    <row r="7" spans="1:9" ht="12.75">
      <c r="A7" s="43"/>
      <c r="B7" s="43">
        <v>1</v>
      </c>
      <c r="C7" s="43">
        <v>1</v>
      </c>
      <c r="D7" s="43">
        <v>19</v>
      </c>
      <c r="E7" s="43">
        <v>5</v>
      </c>
      <c r="F7" s="43">
        <v>20</v>
      </c>
      <c r="G7" s="43">
        <v>31</v>
      </c>
      <c r="H7" s="43">
        <v>6</v>
      </c>
      <c r="I7" s="43">
        <v>7</v>
      </c>
    </row>
    <row r="8" spans="1:9" ht="12.75">
      <c r="A8" s="43"/>
      <c r="B8" s="43">
        <v>1</v>
      </c>
      <c r="C8" s="43">
        <v>2</v>
      </c>
      <c r="D8" s="43">
        <v>34</v>
      </c>
      <c r="E8" s="43">
        <v>5</v>
      </c>
      <c r="F8" s="43">
        <v>35</v>
      </c>
      <c r="G8" s="43">
        <v>55</v>
      </c>
      <c r="H8" s="43">
        <v>6</v>
      </c>
      <c r="I8" s="43">
        <v>7</v>
      </c>
    </row>
    <row r="9" spans="1:9" ht="12.75">
      <c r="A9" s="43"/>
      <c r="B9" s="43">
        <v>1</v>
      </c>
      <c r="C9" s="43">
        <v>3</v>
      </c>
      <c r="D9" s="43">
        <v>58</v>
      </c>
      <c r="E9" s="43">
        <v>5</v>
      </c>
      <c r="F9" s="43">
        <v>59</v>
      </c>
      <c r="G9" s="43">
        <v>87</v>
      </c>
      <c r="H9" s="43">
        <v>6</v>
      </c>
      <c r="I9" s="43">
        <v>7</v>
      </c>
    </row>
    <row r="10" spans="1:9" ht="12.75">
      <c r="A10" s="43"/>
      <c r="B10" s="43">
        <v>1</v>
      </c>
      <c r="C10" s="43">
        <v>4</v>
      </c>
      <c r="D10" s="43">
        <v>90</v>
      </c>
      <c r="E10" s="43">
        <v>5</v>
      </c>
      <c r="F10" s="43">
        <v>91</v>
      </c>
      <c r="G10" s="43">
        <v>100</v>
      </c>
      <c r="H10" s="43">
        <v>6</v>
      </c>
      <c r="I10" s="43">
        <v>7</v>
      </c>
    </row>
    <row r="11" spans="1:9" ht="12.75">
      <c r="A11" s="43"/>
      <c r="B11" s="43">
        <v>1</v>
      </c>
      <c r="C11" s="43">
        <v>5</v>
      </c>
      <c r="D11" s="43">
        <v>103</v>
      </c>
      <c r="E11" s="43">
        <v>5</v>
      </c>
      <c r="F11" s="43">
        <v>104</v>
      </c>
      <c r="G11" s="43">
        <v>104</v>
      </c>
      <c r="H11" s="43">
        <v>6</v>
      </c>
      <c r="I11" s="43">
        <v>7</v>
      </c>
    </row>
    <row r="12" spans="1:9" ht="12.75">
      <c r="A12" s="43"/>
      <c r="B12" s="43"/>
      <c r="C12" s="43"/>
      <c r="D12" s="43"/>
      <c r="E12" s="43"/>
      <c r="F12" s="43"/>
      <c r="G12" s="43"/>
      <c r="H12" s="43"/>
      <c r="I12" s="43"/>
    </row>
    <row r="13" spans="1:9" ht="12.75">
      <c r="A13" s="43"/>
      <c r="B13" s="43"/>
      <c r="C13" s="43"/>
      <c r="D13" s="43"/>
      <c r="E13" s="43"/>
      <c r="F13" s="43"/>
      <c r="G13" s="43"/>
      <c r="H13" s="43"/>
      <c r="I13" s="43"/>
    </row>
    <row r="14" spans="1:9" ht="12.75">
      <c r="A14" s="43"/>
      <c r="B14" s="43"/>
      <c r="C14" s="43"/>
      <c r="D14" s="43"/>
      <c r="E14" s="43"/>
      <c r="F14" s="43"/>
      <c r="G14" s="43"/>
      <c r="H14" s="43"/>
      <c r="I14" s="43"/>
    </row>
    <row r="15" spans="1:9" ht="12.75">
      <c r="A15" s="43"/>
      <c r="B15" s="43"/>
      <c r="C15" s="43"/>
      <c r="D15" s="43"/>
      <c r="E15" s="43"/>
      <c r="F15" s="43"/>
      <c r="G15" s="43"/>
      <c r="H15" s="43"/>
      <c r="I15" s="43"/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G118"/>
  <sheetViews>
    <sheetView showZeros="0" tabSelected="1" zoomScale="80" zoomScaleNormal="80" zoomScaleSheetLayoutView="100" workbookViewId="0" topLeftCell="B1">
      <selection activeCell="F12" sqref="F12"/>
    </sheetView>
  </sheetViews>
  <sheetFormatPr defaultColWidth="9.00390625" defaultRowHeight="12.75"/>
  <cols>
    <col min="1" max="1" width="6.875" style="0" hidden="1" customWidth="1"/>
    <col min="2" max="2" width="40.75390625" style="0" customWidth="1"/>
    <col min="3" max="3" width="8.25390625" style="0" customWidth="1"/>
    <col min="4" max="4" width="11.25390625" style="3" customWidth="1"/>
    <col min="5" max="5" width="16.25390625" style="0" customWidth="1"/>
    <col min="6" max="6" width="18.00390625" style="0" customWidth="1"/>
    <col min="7" max="7" width="16.875" style="0" customWidth="1"/>
  </cols>
  <sheetData>
    <row r="1" spans="2:6" ht="12.75">
      <c r="B1" s="90"/>
      <c r="C1" s="32"/>
      <c r="D1" s="31"/>
      <c r="E1" s="33"/>
      <c r="F1" s="8"/>
    </row>
    <row r="2" spans="2:6" s="13" customFormat="1" ht="12.75">
      <c r="B2" s="34"/>
      <c r="C2" s="30"/>
      <c r="D2" s="42"/>
      <c r="E2" s="10"/>
      <c r="F2" s="41"/>
    </row>
    <row r="3" spans="2:6" s="13" customFormat="1" ht="12.75">
      <c r="B3" s="14"/>
      <c r="C3" s="29"/>
      <c r="D3" s="29"/>
      <c r="E3" s="3"/>
      <c r="F3" s="41"/>
    </row>
    <row r="4" spans="2:6" s="13" customFormat="1" ht="25.5" customHeight="1">
      <c r="B4" s="14"/>
      <c r="C4" s="15"/>
      <c r="D4" s="15"/>
      <c r="E4"/>
      <c r="F4" s="164"/>
    </row>
    <row r="5" spans="1:7" s="13" customFormat="1" ht="21.75" customHeight="1" thickBot="1">
      <c r="A5"/>
      <c r="B5" s="177" t="s">
        <v>23</v>
      </c>
      <c r="C5" s="178"/>
      <c r="D5" s="178"/>
      <c r="E5" s="179"/>
      <c r="F5" s="120"/>
      <c r="G5" s="165" t="s">
        <v>24</v>
      </c>
    </row>
    <row r="6" spans="2:7" s="13" customFormat="1" ht="18.75" customHeight="1" thickBot="1">
      <c r="B6" s="4"/>
      <c r="C6" s="4"/>
      <c r="D6" s="8"/>
      <c r="E6" s="16"/>
      <c r="F6" s="16" t="s">
        <v>37</v>
      </c>
      <c r="G6" s="17" t="s">
        <v>7</v>
      </c>
    </row>
    <row r="7" spans="1:7" s="13" customFormat="1" ht="24" customHeight="1">
      <c r="A7" s="9"/>
      <c r="B7" s="68" t="s">
        <v>28</v>
      </c>
      <c r="C7" s="180" t="s">
        <v>29</v>
      </c>
      <c r="D7" s="181"/>
      <c r="E7" s="27"/>
      <c r="F7" s="27" t="s">
        <v>32</v>
      </c>
      <c r="G7" s="166">
        <v>39293</v>
      </c>
    </row>
    <row r="8" spans="1:7" s="13" customFormat="1" ht="40.5" customHeight="1">
      <c r="A8" s="4"/>
      <c r="B8" s="18" t="s">
        <v>27</v>
      </c>
      <c r="C8" s="182" t="s">
        <v>36</v>
      </c>
      <c r="D8" s="182"/>
      <c r="E8" s="183"/>
      <c r="F8" s="19" t="s">
        <v>38</v>
      </c>
      <c r="G8" s="37" t="s">
        <v>20</v>
      </c>
    </row>
    <row r="9" spans="1:7" s="13" customFormat="1" ht="33" customHeight="1">
      <c r="A9" s="20"/>
      <c r="B9" s="67" t="s">
        <v>42</v>
      </c>
      <c r="C9" s="184" t="e">
        <f>(#REF!)</f>
        <v>#REF!</v>
      </c>
      <c r="D9" s="184"/>
      <c r="E9" s="184"/>
      <c r="F9" s="16" t="s">
        <v>33</v>
      </c>
      <c r="G9" s="38" t="s">
        <v>19</v>
      </c>
    </row>
    <row r="10" spans="2:7" s="13" customFormat="1" ht="27.75" customHeight="1">
      <c r="B10" s="21" t="s">
        <v>45</v>
      </c>
      <c r="C10" s="185" t="s">
        <v>30</v>
      </c>
      <c r="D10" s="185"/>
      <c r="E10" s="185"/>
      <c r="F10" s="16" t="s">
        <v>39</v>
      </c>
      <c r="G10" s="38" t="s">
        <v>21</v>
      </c>
    </row>
    <row r="11" spans="2:7" s="13" customFormat="1" ht="30.75" customHeight="1">
      <c r="B11" s="67" t="s">
        <v>43</v>
      </c>
      <c r="C11" s="192" t="s">
        <v>44</v>
      </c>
      <c r="D11" s="192"/>
      <c r="E11" s="192"/>
      <c r="F11" s="16" t="s">
        <v>40</v>
      </c>
      <c r="G11" s="37" t="s">
        <v>22</v>
      </c>
    </row>
    <row r="12" spans="2:7" s="13" customFormat="1" ht="27" customHeight="1" thickBot="1">
      <c r="B12" s="21" t="s">
        <v>26</v>
      </c>
      <c r="C12" s="188" t="s">
        <v>31</v>
      </c>
      <c r="D12" s="189"/>
      <c r="E12" s="22"/>
      <c r="F12" s="22" t="s">
        <v>41</v>
      </c>
      <c r="G12" s="23" t="s">
        <v>4</v>
      </c>
    </row>
    <row r="13" spans="1:7" s="13" customFormat="1" ht="30.75" customHeight="1" thickBot="1">
      <c r="A13" s="1"/>
      <c r="B13" s="89" t="s">
        <v>25</v>
      </c>
      <c r="C13" s="190" t="s">
        <v>35</v>
      </c>
      <c r="D13" s="190"/>
      <c r="E13" s="190"/>
      <c r="F13" s="191"/>
      <c r="G13" s="24"/>
    </row>
    <row r="14" spans="2:7" s="13" customFormat="1" ht="18" customHeight="1" thickBot="1">
      <c r="B14" s="4"/>
      <c r="C14" s="4"/>
      <c r="D14"/>
      <c r="E14" s="16"/>
      <c r="F14" s="16" t="s">
        <v>34</v>
      </c>
      <c r="G14" s="166">
        <v>39293</v>
      </c>
    </row>
    <row r="15" spans="2:7" s="13" customFormat="1" ht="18.75" customHeight="1">
      <c r="B15" s="4"/>
      <c r="C15" s="4"/>
      <c r="D15"/>
      <c r="E15" s="16"/>
      <c r="F15" s="16" t="s">
        <v>46</v>
      </c>
      <c r="G15" s="166">
        <v>39293</v>
      </c>
    </row>
    <row r="16" spans="2:6" s="13" customFormat="1" ht="12.75">
      <c r="B16" s="5"/>
      <c r="C16" s="5"/>
      <c r="D16" s="2"/>
      <c r="E16" s="25"/>
      <c r="F16" s="26"/>
    </row>
    <row r="17" spans="1:6" s="13" customFormat="1" ht="12.75" customHeight="1" thickBot="1">
      <c r="A17" s="13" t="s">
        <v>5</v>
      </c>
      <c r="B17" s="39"/>
      <c r="C17" s="39"/>
      <c r="D17" s="40"/>
      <c r="E17" s="35"/>
      <c r="F17" s="39"/>
    </row>
    <row r="18" spans="2:7" s="4" customFormat="1" ht="40.5" customHeight="1">
      <c r="B18" s="167" t="s">
        <v>47</v>
      </c>
      <c r="C18" s="168" t="s">
        <v>48</v>
      </c>
      <c r="D18" s="169" t="s">
        <v>49</v>
      </c>
      <c r="E18" s="169" t="s">
        <v>50</v>
      </c>
      <c r="F18" s="168" t="s">
        <v>51</v>
      </c>
      <c r="G18" s="170" t="s">
        <v>52</v>
      </c>
    </row>
    <row r="19" spans="1:7" s="4" customFormat="1" ht="16.5" customHeight="1" thickBot="1">
      <c r="A19" s="4" t="s">
        <v>12</v>
      </c>
      <c r="B19" s="142">
        <v>1</v>
      </c>
      <c r="C19" s="143" t="s">
        <v>10</v>
      </c>
      <c r="D19" s="144">
        <v>2</v>
      </c>
      <c r="E19" s="145" t="s">
        <v>11</v>
      </c>
      <c r="F19" s="146">
        <v>3</v>
      </c>
      <c r="G19" s="147">
        <v>4</v>
      </c>
    </row>
    <row r="20" spans="1:7" s="4" customFormat="1" ht="33" customHeight="1">
      <c r="A20" s="4" t="s">
        <v>8</v>
      </c>
      <c r="B20" s="69" t="s">
        <v>53</v>
      </c>
      <c r="C20" s="126"/>
      <c r="D20" s="53">
        <v>110</v>
      </c>
      <c r="E20" s="47">
        <v>110</v>
      </c>
      <c r="F20" s="91">
        <v>113</v>
      </c>
      <c r="G20" s="92">
        <v>105</v>
      </c>
    </row>
    <row r="21" spans="1:7" s="13" customFormat="1" ht="18" customHeight="1">
      <c r="A21" s="4" t="s">
        <v>8</v>
      </c>
      <c r="B21" s="171" t="s">
        <v>54</v>
      </c>
      <c r="C21" s="127"/>
      <c r="D21" s="64">
        <v>120</v>
      </c>
      <c r="E21" s="48">
        <v>120</v>
      </c>
      <c r="F21" s="93">
        <v>33022381</v>
      </c>
      <c r="G21" s="94">
        <v>32466628</v>
      </c>
    </row>
    <row r="22" spans="1:7" s="13" customFormat="1" ht="17.25" customHeight="1">
      <c r="A22" s="4" t="s">
        <v>8</v>
      </c>
      <c r="B22" s="171" t="s">
        <v>55</v>
      </c>
      <c r="C22" s="127"/>
      <c r="D22" s="64">
        <v>130</v>
      </c>
      <c r="E22" s="49">
        <v>130</v>
      </c>
      <c r="F22" s="95">
        <v>2221984</v>
      </c>
      <c r="G22" s="96">
        <v>2399546</v>
      </c>
    </row>
    <row r="23" spans="1:7" s="13" customFormat="1" ht="28.5" customHeight="1">
      <c r="A23" s="4" t="s">
        <v>8</v>
      </c>
      <c r="B23" s="171" t="s">
        <v>56</v>
      </c>
      <c r="C23" s="127"/>
      <c r="D23" s="64">
        <v>135</v>
      </c>
      <c r="E23" s="48">
        <v>135</v>
      </c>
      <c r="F23" s="93">
        <v>0</v>
      </c>
      <c r="G23" s="94">
        <v>0</v>
      </c>
    </row>
    <row r="24" spans="1:7" s="13" customFormat="1" ht="16.5" customHeight="1">
      <c r="A24" s="4" t="s">
        <v>8</v>
      </c>
      <c r="B24" s="171" t="s">
        <v>57</v>
      </c>
      <c r="C24" s="127"/>
      <c r="D24" s="64">
        <v>140</v>
      </c>
      <c r="E24" s="52">
        <v>140</v>
      </c>
      <c r="F24" s="97">
        <f>(F25+F26+F27+F28)</f>
        <v>449128</v>
      </c>
      <c r="G24" s="98">
        <f>(G25+G26+G27+G28)</f>
        <v>428890</v>
      </c>
    </row>
    <row r="25" spans="1:7" s="13" customFormat="1" ht="27.75" customHeight="1">
      <c r="A25" s="4" t="s">
        <v>8</v>
      </c>
      <c r="B25" s="171" t="s">
        <v>58</v>
      </c>
      <c r="C25" s="127"/>
      <c r="D25" s="64"/>
      <c r="E25" s="49">
        <v>141</v>
      </c>
      <c r="F25" s="95">
        <v>431769</v>
      </c>
      <c r="G25" s="96">
        <v>402693</v>
      </c>
    </row>
    <row r="26" spans="1:7" s="13" customFormat="1" ht="19.5" customHeight="1">
      <c r="A26" s="4" t="s">
        <v>8</v>
      </c>
      <c r="B26" s="171" t="s">
        <v>59</v>
      </c>
      <c r="C26" s="127"/>
      <c r="D26" s="64"/>
      <c r="E26" s="49">
        <v>142</v>
      </c>
      <c r="F26" s="95">
        <v>1484</v>
      </c>
      <c r="G26" s="96">
        <v>1484</v>
      </c>
    </row>
    <row r="27" spans="1:7" s="13" customFormat="1" ht="21.75" customHeight="1">
      <c r="A27" s="4" t="s">
        <v>8</v>
      </c>
      <c r="B27" s="171" t="s">
        <v>60</v>
      </c>
      <c r="C27" s="127"/>
      <c r="D27" s="64"/>
      <c r="E27" s="49">
        <v>143</v>
      </c>
      <c r="F27" s="95">
        <v>15875</v>
      </c>
      <c r="G27" s="96">
        <v>15859</v>
      </c>
    </row>
    <row r="28" spans="1:7" s="13" customFormat="1" ht="18.75" customHeight="1">
      <c r="A28" s="4" t="s">
        <v>8</v>
      </c>
      <c r="B28" s="171" t="s">
        <v>61</v>
      </c>
      <c r="C28" s="127"/>
      <c r="D28" s="64"/>
      <c r="E28" s="49">
        <v>144</v>
      </c>
      <c r="F28" s="95">
        <v>0</v>
      </c>
      <c r="G28" s="96">
        <v>8854</v>
      </c>
    </row>
    <row r="29" spans="1:7" s="13" customFormat="1" ht="20.25" customHeight="1">
      <c r="A29" s="4" t="s">
        <v>8</v>
      </c>
      <c r="B29" s="171" t="s">
        <v>62</v>
      </c>
      <c r="C29" s="127"/>
      <c r="D29" s="64">
        <v>145</v>
      </c>
      <c r="E29" s="49">
        <v>145</v>
      </c>
      <c r="F29" s="95">
        <f>232184-1</f>
        <v>232183</v>
      </c>
      <c r="G29" s="96">
        <v>230951</v>
      </c>
    </row>
    <row r="30" spans="1:7" s="13" customFormat="1" ht="18.75" customHeight="1" thickBot="1">
      <c r="A30" s="4" t="s">
        <v>8</v>
      </c>
      <c r="B30" s="171" t="s">
        <v>63</v>
      </c>
      <c r="C30" s="128"/>
      <c r="D30" s="64">
        <v>150</v>
      </c>
      <c r="E30" s="50">
        <v>150</v>
      </c>
      <c r="F30" s="99">
        <v>1796988</v>
      </c>
      <c r="G30" s="100">
        <v>2076189</v>
      </c>
    </row>
    <row r="31" spans="1:7" s="13" customFormat="1" ht="26.25" customHeight="1" thickBot="1">
      <c r="A31" s="4" t="s">
        <v>8</v>
      </c>
      <c r="B31" s="70" t="s">
        <v>64</v>
      </c>
      <c r="C31" s="129"/>
      <c r="D31" s="65">
        <v>190</v>
      </c>
      <c r="E31" s="51">
        <v>190</v>
      </c>
      <c r="F31" s="101">
        <f>(F20+F21+F22+F23+F24+F29+F30)</f>
        <v>37722777</v>
      </c>
      <c r="G31" s="102">
        <f>(G20+G21+G22+G23+G24+G29+G30)</f>
        <v>37602309</v>
      </c>
    </row>
    <row r="32" spans="1:6" s="13" customFormat="1" ht="14.25" thickBot="1">
      <c r="A32" s="4"/>
      <c r="B32" s="6"/>
      <c r="C32" s="130"/>
      <c r="D32" s="4"/>
      <c r="E32" s="7"/>
      <c r="F32" s="7"/>
    </row>
    <row r="33" spans="1:7" s="13" customFormat="1" ht="41.25" customHeight="1">
      <c r="A33" s="4"/>
      <c r="B33" s="167" t="s">
        <v>47</v>
      </c>
      <c r="C33" s="168" t="s">
        <v>48</v>
      </c>
      <c r="D33" s="169" t="s">
        <v>49</v>
      </c>
      <c r="E33" s="169" t="s">
        <v>50</v>
      </c>
      <c r="F33" s="168" t="s">
        <v>51</v>
      </c>
      <c r="G33" s="170" t="s">
        <v>52</v>
      </c>
    </row>
    <row r="34" spans="1:7" s="13" customFormat="1" ht="18.75" customHeight="1" thickBot="1">
      <c r="A34" s="4" t="s">
        <v>12</v>
      </c>
      <c r="B34" s="148">
        <v>1</v>
      </c>
      <c r="C34" s="149" t="s">
        <v>10</v>
      </c>
      <c r="D34" s="144">
        <v>2</v>
      </c>
      <c r="E34" s="150" t="s">
        <v>11</v>
      </c>
      <c r="F34" s="145">
        <v>3</v>
      </c>
      <c r="G34" s="151">
        <v>4</v>
      </c>
    </row>
    <row r="35" spans="1:7" s="13" customFormat="1" ht="33" customHeight="1">
      <c r="A35" s="13" t="s">
        <v>8</v>
      </c>
      <c r="B35" s="69" t="s">
        <v>65</v>
      </c>
      <c r="C35" s="131"/>
      <c r="D35" s="62">
        <v>210</v>
      </c>
      <c r="E35" s="55">
        <v>210</v>
      </c>
      <c r="F35" s="103">
        <f>(F36+F37+F38+F39+F40+F41)</f>
        <v>965735</v>
      </c>
      <c r="G35" s="104">
        <f>(G36+G37+G38+G39+G40+G41)</f>
        <v>997117</v>
      </c>
    </row>
    <row r="36" spans="1:7" s="13" customFormat="1" ht="42" customHeight="1">
      <c r="A36" s="13" t="s">
        <v>8</v>
      </c>
      <c r="B36" s="71" t="s">
        <v>66</v>
      </c>
      <c r="C36" s="132"/>
      <c r="D36" s="63">
        <v>211</v>
      </c>
      <c r="E36" s="56">
        <v>211</v>
      </c>
      <c r="F36" s="95">
        <v>679725</v>
      </c>
      <c r="G36" s="96">
        <v>685319</v>
      </c>
    </row>
    <row r="37" spans="1:7" s="13" customFormat="1" ht="27" customHeight="1">
      <c r="A37" s="13" t="s">
        <v>8</v>
      </c>
      <c r="B37" s="72" t="s">
        <v>67</v>
      </c>
      <c r="C37" s="133"/>
      <c r="D37" s="63">
        <v>213</v>
      </c>
      <c r="E37" s="56">
        <v>213</v>
      </c>
      <c r="F37" s="95"/>
      <c r="G37" s="96"/>
    </row>
    <row r="38" spans="1:7" s="13" customFormat="1" ht="18.75" customHeight="1">
      <c r="A38" s="13" t="s">
        <v>8</v>
      </c>
      <c r="B38" s="72" t="s">
        <v>68</v>
      </c>
      <c r="C38" s="133"/>
      <c r="D38" s="63">
        <v>214</v>
      </c>
      <c r="E38" s="56">
        <v>214</v>
      </c>
      <c r="F38" s="95">
        <v>22853</v>
      </c>
      <c r="G38" s="96">
        <v>18775</v>
      </c>
    </row>
    <row r="39" spans="1:7" s="13" customFormat="1" ht="17.25" customHeight="1">
      <c r="A39" s="13" t="s">
        <v>8</v>
      </c>
      <c r="B39" s="72" t="s">
        <v>69</v>
      </c>
      <c r="C39" s="133"/>
      <c r="D39" s="63">
        <v>215</v>
      </c>
      <c r="E39" s="56">
        <v>215</v>
      </c>
      <c r="F39" s="95"/>
      <c r="G39" s="96">
        <v>0</v>
      </c>
    </row>
    <row r="40" spans="1:7" s="13" customFormat="1" ht="16.5" customHeight="1">
      <c r="A40" s="13" t="s">
        <v>8</v>
      </c>
      <c r="B40" s="72" t="s">
        <v>70</v>
      </c>
      <c r="C40" s="133"/>
      <c r="D40" s="63">
        <v>216</v>
      </c>
      <c r="E40" s="56">
        <v>216</v>
      </c>
      <c r="F40" s="95">
        <v>263156</v>
      </c>
      <c r="G40" s="96">
        <v>293022</v>
      </c>
    </row>
    <row r="41" spans="1:7" s="13" customFormat="1" ht="18" customHeight="1">
      <c r="A41" s="13" t="s">
        <v>8</v>
      </c>
      <c r="B41" s="72" t="s">
        <v>71</v>
      </c>
      <c r="C41" s="133"/>
      <c r="D41" s="63">
        <v>217</v>
      </c>
      <c r="E41" s="56">
        <v>217</v>
      </c>
      <c r="F41" s="95">
        <v>1</v>
      </c>
      <c r="G41" s="96">
        <v>1</v>
      </c>
    </row>
    <row r="42" spans="1:7" s="13" customFormat="1" ht="31.5" customHeight="1">
      <c r="A42" s="13" t="s">
        <v>8</v>
      </c>
      <c r="B42" s="72" t="s">
        <v>72</v>
      </c>
      <c r="C42" s="133"/>
      <c r="D42" s="63">
        <v>220</v>
      </c>
      <c r="E42" s="56">
        <v>220</v>
      </c>
      <c r="F42" s="95">
        <v>1073686</v>
      </c>
      <c r="G42" s="96">
        <v>879971</v>
      </c>
    </row>
    <row r="43" spans="1:7" s="13" customFormat="1" ht="43.5" customHeight="1">
      <c r="A43" s="13" t="s">
        <v>8</v>
      </c>
      <c r="B43" s="72" t="s">
        <v>73</v>
      </c>
      <c r="C43" s="133"/>
      <c r="D43" s="63">
        <v>230</v>
      </c>
      <c r="E43" s="57">
        <v>230</v>
      </c>
      <c r="F43" s="97">
        <f>(F44+F45+F46)</f>
        <v>9644</v>
      </c>
      <c r="G43" s="98">
        <f>(G44+G45+G46)</f>
        <v>5684</v>
      </c>
    </row>
    <row r="44" spans="1:7" s="13" customFormat="1" ht="24" customHeight="1">
      <c r="A44" s="13" t="s">
        <v>8</v>
      </c>
      <c r="B44" s="71" t="s">
        <v>74</v>
      </c>
      <c r="C44" s="132"/>
      <c r="D44" s="63">
        <v>231</v>
      </c>
      <c r="E44" s="58">
        <v>231</v>
      </c>
      <c r="F44" s="95">
        <v>580</v>
      </c>
      <c r="G44" s="96">
        <v>580</v>
      </c>
    </row>
    <row r="45" spans="1:7" s="13" customFormat="1" ht="15.75" customHeight="1">
      <c r="A45" s="13" t="s">
        <v>8</v>
      </c>
      <c r="B45" s="72" t="s">
        <v>75</v>
      </c>
      <c r="C45" s="133"/>
      <c r="D45" s="63"/>
      <c r="E45" s="56">
        <v>232</v>
      </c>
      <c r="F45" s="95">
        <v>0</v>
      </c>
      <c r="G45" s="96"/>
    </row>
    <row r="46" spans="1:7" s="13" customFormat="1" ht="15.75" customHeight="1">
      <c r="A46" s="13" t="s">
        <v>8</v>
      </c>
      <c r="B46" s="72" t="s">
        <v>76</v>
      </c>
      <c r="C46" s="133"/>
      <c r="D46" s="63"/>
      <c r="E46" s="56">
        <v>233</v>
      </c>
      <c r="F46" s="95">
        <v>9064</v>
      </c>
      <c r="G46" s="96">
        <v>5104</v>
      </c>
    </row>
    <row r="47" spans="1:7" s="13" customFormat="1" ht="42" customHeight="1">
      <c r="A47" s="13" t="s">
        <v>8</v>
      </c>
      <c r="B47" s="72" t="s">
        <v>77</v>
      </c>
      <c r="C47" s="133"/>
      <c r="D47" s="63">
        <v>240</v>
      </c>
      <c r="E47" s="57">
        <v>240</v>
      </c>
      <c r="F47" s="97">
        <f>(F48+F49+F50)</f>
        <v>1210749</v>
      </c>
      <c r="G47" s="98">
        <f>(G48+G49+G50)</f>
        <v>1573204</v>
      </c>
    </row>
    <row r="48" spans="1:7" s="13" customFormat="1" ht="26.25" customHeight="1">
      <c r="A48" s="13" t="s">
        <v>8</v>
      </c>
      <c r="B48" s="71" t="s">
        <v>74</v>
      </c>
      <c r="C48" s="132"/>
      <c r="D48" s="63">
        <v>241</v>
      </c>
      <c r="E48" s="56">
        <v>241</v>
      </c>
      <c r="F48" s="95">
        <v>685638</v>
      </c>
      <c r="G48" s="96">
        <v>1098952</v>
      </c>
    </row>
    <row r="49" spans="1:7" s="13" customFormat="1" ht="18.75" customHeight="1">
      <c r="A49" s="13" t="s">
        <v>8</v>
      </c>
      <c r="B49" s="72" t="s">
        <v>75</v>
      </c>
      <c r="C49" s="133"/>
      <c r="D49" s="63"/>
      <c r="E49" s="56">
        <v>242</v>
      </c>
      <c r="F49" s="93">
        <v>101467</v>
      </c>
      <c r="G49" s="94">
        <v>134841</v>
      </c>
    </row>
    <row r="50" spans="1:7" s="13" customFormat="1" ht="17.25" customHeight="1">
      <c r="A50" s="13" t="s">
        <v>8</v>
      </c>
      <c r="B50" s="72" t="s">
        <v>76</v>
      </c>
      <c r="C50" s="133"/>
      <c r="D50" s="63"/>
      <c r="E50" s="56">
        <v>243</v>
      </c>
      <c r="F50" s="93">
        <v>423644</v>
      </c>
      <c r="G50" s="94">
        <v>339411</v>
      </c>
    </row>
    <row r="51" spans="1:7" s="13" customFormat="1" ht="18" customHeight="1">
      <c r="A51" s="13" t="s">
        <v>8</v>
      </c>
      <c r="B51" s="72" t="s">
        <v>78</v>
      </c>
      <c r="C51" s="133"/>
      <c r="D51" s="63">
        <v>250</v>
      </c>
      <c r="E51" s="56">
        <v>250</v>
      </c>
      <c r="F51" s="93">
        <v>121064</v>
      </c>
      <c r="G51" s="94">
        <v>136482</v>
      </c>
    </row>
    <row r="52" spans="1:7" s="13" customFormat="1" ht="19.5" customHeight="1">
      <c r="A52" s="13" t="s">
        <v>8</v>
      </c>
      <c r="B52" s="72" t="s">
        <v>79</v>
      </c>
      <c r="C52" s="133"/>
      <c r="D52" s="63">
        <v>260</v>
      </c>
      <c r="E52" s="58">
        <v>260</v>
      </c>
      <c r="F52" s="93">
        <v>236923</v>
      </c>
      <c r="G52" s="94">
        <v>292183</v>
      </c>
    </row>
    <row r="53" spans="1:7" s="13" customFormat="1" ht="20.25" customHeight="1" thickBot="1">
      <c r="A53" s="13" t="s">
        <v>8</v>
      </c>
      <c r="B53" s="72" t="s">
        <v>80</v>
      </c>
      <c r="C53" s="133"/>
      <c r="D53" s="63">
        <v>270</v>
      </c>
      <c r="E53" s="58">
        <v>270</v>
      </c>
      <c r="F53" s="105">
        <v>918</v>
      </c>
      <c r="G53" s="106">
        <v>1829</v>
      </c>
    </row>
    <row r="54" spans="1:7" s="13" customFormat="1" ht="18.75" customHeight="1" thickBot="1">
      <c r="A54" s="13" t="s">
        <v>8</v>
      </c>
      <c r="B54" s="73" t="s">
        <v>81</v>
      </c>
      <c r="C54" s="134"/>
      <c r="D54" s="63">
        <v>290</v>
      </c>
      <c r="E54" s="59">
        <v>290</v>
      </c>
      <c r="F54" s="101">
        <f>(F35+F42+F43+F47+F51+F52+F53)</f>
        <v>3618719</v>
      </c>
      <c r="G54" s="102">
        <f>(G35+G42+G43+G47+G51+G52+G53)</f>
        <v>3886470</v>
      </c>
    </row>
    <row r="55" spans="1:7" s="13" customFormat="1" ht="18.75" customHeight="1" thickBot="1">
      <c r="A55" s="13" t="s">
        <v>8</v>
      </c>
      <c r="B55" s="74" t="s">
        <v>82</v>
      </c>
      <c r="C55" s="135"/>
      <c r="D55" s="75">
        <v>300</v>
      </c>
      <c r="E55" s="59">
        <v>300</v>
      </c>
      <c r="F55" s="101">
        <f>(F31+F54)</f>
        <v>41341496</v>
      </c>
      <c r="G55" s="102">
        <f>(G31+G54)</f>
        <v>41488779</v>
      </c>
    </row>
    <row r="56" spans="1:7" s="13" customFormat="1" ht="13.5" thickBot="1">
      <c r="A56" s="5"/>
      <c r="B56" s="121"/>
      <c r="C56" s="136"/>
      <c r="D56" s="122"/>
      <c r="E56" s="123"/>
      <c r="F56" s="124"/>
      <c r="G56" s="125"/>
    </row>
    <row r="57" spans="1:7" s="13" customFormat="1" ht="38.25" customHeight="1">
      <c r="A57" s="4"/>
      <c r="B57" s="172" t="s">
        <v>83</v>
      </c>
      <c r="C57" s="168" t="s">
        <v>48</v>
      </c>
      <c r="D57" s="169" t="s">
        <v>49</v>
      </c>
      <c r="E57" s="169" t="s">
        <v>50</v>
      </c>
      <c r="F57" s="168" t="s">
        <v>51</v>
      </c>
      <c r="G57" s="170" t="s">
        <v>52</v>
      </c>
    </row>
    <row r="58" spans="1:7" s="13" customFormat="1" ht="18" customHeight="1" thickBot="1">
      <c r="A58" s="4" t="s">
        <v>12</v>
      </c>
      <c r="B58" s="148">
        <v>1</v>
      </c>
      <c r="C58" s="149" t="s">
        <v>10</v>
      </c>
      <c r="D58" s="144">
        <v>2</v>
      </c>
      <c r="E58" s="150" t="s">
        <v>11</v>
      </c>
      <c r="F58" s="152">
        <v>3</v>
      </c>
      <c r="G58" s="151">
        <v>4</v>
      </c>
    </row>
    <row r="59" spans="1:7" s="13" customFormat="1" ht="29.25" customHeight="1">
      <c r="A59" s="4" t="s">
        <v>8</v>
      </c>
      <c r="B59" s="69" t="s">
        <v>84</v>
      </c>
      <c r="C59" s="137"/>
      <c r="D59" s="64">
        <v>410</v>
      </c>
      <c r="E59" s="54">
        <v>410</v>
      </c>
      <c r="F59" s="91">
        <v>1297779</v>
      </c>
      <c r="G59" s="92">
        <v>1297779</v>
      </c>
    </row>
    <row r="60" spans="1:7" s="13" customFormat="1" ht="16.5" customHeight="1">
      <c r="A60" s="4" t="s">
        <v>8</v>
      </c>
      <c r="B60" s="72" t="s">
        <v>85</v>
      </c>
      <c r="C60" s="133"/>
      <c r="D60" s="64">
        <v>420</v>
      </c>
      <c r="E60" s="56">
        <v>420</v>
      </c>
      <c r="F60" s="93">
        <v>5502192</v>
      </c>
      <c r="G60" s="94">
        <v>5478076</v>
      </c>
    </row>
    <row r="61" spans="1:7" s="13" customFormat="1" ht="12.75" customHeight="1">
      <c r="A61" s="4" t="s">
        <v>8</v>
      </c>
      <c r="B61" s="72" t="s">
        <v>86</v>
      </c>
      <c r="C61" s="133"/>
      <c r="D61" s="64">
        <v>430</v>
      </c>
      <c r="E61" s="56">
        <v>430</v>
      </c>
      <c r="F61" s="93">
        <v>64889</v>
      </c>
      <c r="G61" s="94">
        <v>64889</v>
      </c>
    </row>
    <row r="62" spans="1:7" s="13" customFormat="1" ht="29.25" customHeight="1">
      <c r="A62" s="4" t="s">
        <v>8</v>
      </c>
      <c r="B62" s="72" t="s">
        <v>87</v>
      </c>
      <c r="C62" s="133"/>
      <c r="D62" s="64">
        <v>411</v>
      </c>
      <c r="E62" s="56">
        <v>440</v>
      </c>
      <c r="F62" s="107">
        <v>0</v>
      </c>
      <c r="G62" s="108">
        <v>0</v>
      </c>
    </row>
    <row r="63" spans="1:7" s="13" customFormat="1" ht="27" customHeight="1">
      <c r="A63" s="4" t="s">
        <v>8</v>
      </c>
      <c r="B63" s="72" t="s">
        <v>88</v>
      </c>
      <c r="C63" s="133"/>
      <c r="D63" s="64">
        <v>470</v>
      </c>
      <c r="E63" s="56">
        <v>460</v>
      </c>
      <c r="F63" s="93">
        <v>6788103</v>
      </c>
      <c r="G63" s="94">
        <v>6536775</v>
      </c>
    </row>
    <row r="64" spans="1:7" s="13" customFormat="1" ht="27.75" customHeight="1" thickBot="1">
      <c r="A64" s="4" t="s">
        <v>8</v>
      </c>
      <c r="B64" s="72" t="s">
        <v>89</v>
      </c>
      <c r="C64" s="133"/>
      <c r="D64" s="64">
        <v>470</v>
      </c>
      <c r="E64" s="56">
        <v>470</v>
      </c>
      <c r="F64" s="109" t="s">
        <v>6</v>
      </c>
      <c r="G64" s="94">
        <v>1066703</v>
      </c>
    </row>
    <row r="65" spans="1:7" s="13" customFormat="1" ht="19.5" customHeight="1" thickBot="1">
      <c r="A65" s="4" t="s">
        <v>8</v>
      </c>
      <c r="B65" s="76" t="s">
        <v>90</v>
      </c>
      <c r="C65" s="137"/>
      <c r="D65" s="64">
        <v>490</v>
      </c>
      <c r="E65" s="60">
        <v>490</v>
      </c>
      <c r="F65" s="101">
        <f>(F59+F60+F61-F62+F63)</f>
        <v>13652963</v>
      </c>
      <c r="G65" s="102">
        <f>(G59+G60+G61-G62+G63+G64)</f>
        <v>14444222</v>
      </c>
    </row>
    <row r="66" spans="1:7" s="13" customFormat="1" ht="29.25" customHeight="1">
      <c r="A66" s="4" t="s">
        <v>8</v>
      </c>
      <c r="B66" s="76" t="s">
        <v>91</v>
      </c>
      <c r="C66" s="137"/>
      <c r="D66" s="64">
        <v>510</v>
      </c>
      <c r="E66" s="57">
        <v>510</v>
      </c>
      <c r="F66" s="110">
        <f>(F67+F68)</f>
        <v>11158198</v>
      </c>
      <c r="G66" s="111">
        <f>(G67+G68)</f>
        <v>11438117</v>
      </c>
    </row>
    <row r="67" spans="1:7" s="13" customFormat="1" ht="23.25" customHeight="1">
      <c r="A67" s="4" t="s">
        <v>8</v>
      </c>
      <c r="B67" s="71" t="s">
        <v>92</v>
      </c>
      <c r="C67" s="132"/>
      <c r="D67" s="64"/>
      <c r="E67" s="56">
        <v>511</v>
      </c>
      <c r="F67" s="112">
        <v>6367943</v>
      </c>
      <c r="G67" s="113">
        <v>5537835</v>
      </c>
    </row>
    <row r="68" spans="1:7" s="13" customFormat="1" ht="13.5" customHeight="1">
      <c r="A68" s="4" t="s">
        <v>8</v>
      </c>
      <c r="B68" s="72" t="s">
        <v>93</v>
      </c>
      <c r="C68" s="133"/>
      <c r="D68" s="64"/>
      <c r="E68" s="56">
        <v>512</v>
      </c>
      <c r="F68" s="112">
        <v>4790255</v>
      </c>
      <c r="G68" s="113">
        <v>5900282</v>
      </c>
    </row>
    <row r="69" spans="1:7" s="13" customFormat="1" ht="16.5" customHeight="1">
      <c r="A69" s="4" t="s">
        <v>8</v>
      </c>
      <c r="B69" s="72" t="s">
        <v>94</v>
      </c>
      <c r="C69" s="133"/>
      <c r="D69" s="64">
        <v>515</v>
      </c>
      <c r="E69" s="56">
        <v>515</v>
      </c>
      <c r="F69" s="112">
        <v>1126836</v>
      </c>
      <c r="G69" s="113">
        <v>1245867</v>
      </c>
    </row>
    <row r="70" spans="1:7" s="13" customFormat="1" ht="17.25" customHeight="1" thickBot="1">
      <c r="A70" s="4" t="s">
        <v>8</v>
      </c>
      <c r="B70" s="72" t="s">
        <v>95</v>
      </c>
      <c r="C70" s="133"/>
      <c r="D70" s="64">
        <v>520</v>
      </c>
      <c r="E70" s="58">
        <v>520</v>
      </c>
      <c r="F70" s="114">
        <v>1799084</v>
      </c>
      <c r="G70" s="115">
        <v>1175102</v>
      </c>
    </row>
    <row r="71" spans="1:7" s="13" customFormat="1" ht="20.25" customHeight="1" thickBot="1">
      <c r="A71" s="4" t="s">
        <v>8</v>
      </c>
      <c r="B71" s="76" t="s">
        <v>96</v>
      </c>
      <c r="C71" s="137"/>
      <c r="D71" s="64">
        <v>590</v>
      </c>
      <c r="E71" s="60">
        <v>590</v>
      </c>
      <c r="F71" s="101">
        <f>(F66+F69+F70)</f>
        <v>14084118</v>
      </c>
      <c r="G71" s="102">
        <f>(G66+G69+G70)</f>
        <v>13859086</v>
      </c>
    </row>
    <row r="72" spans="1:7" s="13" customFormat="1" ht="30.75" customHeight="1">
      <c r="A72" s="4" t="s">
        <v>8</v>
      </c>
      <c r="B72" s="76" t="s">
        <v>97</v>
      </c>
      <c r="C72" s="137"/>
      <c r="D72" s="64">
        <v>610</v>
      </c>
      <c r="E72" s="55">
        <v>610</v>
      </c>
      <c r="F72" s="103">
        <f>(F73+F74)</f>
        <v>8181597</v>
      </c>
      <c r="G72" s="104">
        <f>(G73+G74)</f>
        <v>8245857</v>
      </c>
    </row>
    <row r="73" spans="1:7" s="13" customFormat="1" ht="24" customHeight="1">
      <c r="A73" s="4" t="s">
        <v>8</v>
      </c>
      <c r="B73" s="71" t="s">
        <v>92</v>
      </c>
      <c r="C73" s="132"/>
      <c r="D73" s="64"/>
      <c r="E73" s="56">
        <v>611</v>
      </c>
      <c r="F73" s="93">
        <v>763071</v>
      </c>
      <c r="G73" s="94">
        <v>1424995</v>
      </c>
    </row>
    <row r="74" spans="1:7" s="13" customFormat="1" ht="15" customHeight="1">
      <c r="A74" s="4" t="s">
        <v>8</v>
      </c>
      <c r="B74" s="72" t="s">
        <v>93</v>
      </c>
      <c r="C74" s="133"/>
      <c r="D74" s="64"/>
      <c r="E74" s="56">
        <v>612</v>
      </c>
      <c r="F74" s="93">
        <v>7418526</v>
      </c>
      <c r="G74" s="94">
        <v>6820862</v>
      </c>
    </row>
    <row r="75" spans="1:7" s="13" customFormat="1" ht="17.25" customHeight="1">
      <c r="A75" s="4" t="s">
        <v>8</v>
      </c>
      <c r="B75" s="72" t="s">
        <v>98</v>
      </c>
      <c r="C75" s="133"/>
      <c r="D75" s="64">
        <v>620</v>
      </c>
      <c r="E75" s="57">
        <v>620</v>
      </c>
      <c r="F75" s="97">
        <f>(F76+F77+F78+F79+F80+F81)</f>
        <v>4139257</v>
      </c>
      <c r="G75" s="98">
        <f>(G76+G77+G78+G79+G80+G81)</f>
        <v>3768149</v>
      </c>
    </row>
    <row r="76" spans="1:7" s="13" customFormat="1" ht="25.5" customHeight="1">
      <c r="A76" s="4" t="s">
        <v>8</v>
      </c>
      <c r="B76" s="71" t="s">
        <v>99</v>
      </c>
      <c r="C76" s="132"/>
      <c r="D76" s="64">
        <v>621</v>
      </c>
      <c r="E76" s="56">
        <v>621</v>
      </c>
      <c r="F76" s="93">
        <v>2764786</v>
      </c>
      <c r="G76" s="94">
        <v>2256926</v>
      </c>
    </row>
    <row r="77" spans="1:7" s="13" customFormat="1" ht="19.5" customHeight="1">
      <c r="A77" s="4" t="s">
        <v>8</v>
      </c>
      <c r="B77" s="72" t="s">
        <v>100</v>
      </c>
      <c r="C77" s="133"/>
      <c r="D77" s="64">
        <v>625</v>
      </c>
      <c r="E77" s="56">
        <v>622</v>
      </c>
      <c r="F77" s="93">
        <v>367831</v>
      </c>
      <c r="G77" s="94">
        <v>329739</v>
      </c>
    </row>
    <row r="78" spans="1:7" s="13" customFormat="1" ht="27" customHeight="1">
      <c r="A78" s="4" t="s">
        <v>8</v>
      </c>
      <c r="B78" s="72" t="s">
        <v>101</v>
      </c>
      <c r="C78" s="133"/>
      <c r="D78" s="64">
        <v>622</v>
      </c>
      <c r="E78" s="56">
        <v>623</v>
      </c>
      <c r="F78" s="93">
        <v>137176</v>
      </c>
      <c r="G78" s="94">
        <v>231584</v>
      </c>
    </row>
    <row r="79" spans="1:7" s="13" customFormat="1" ht="28.5" customHeight="1">
      <c r="A79" s="4" t="s">
        <v>8</v>
      </c>
      <c r="B79" s="72" t="s">
        <v>102</v>
      </c>
      <c r="C79" s="133"/>
      <c r="D79" s="64">
        <v>623</v>
      </c>
      <c r="E79" s="56">
        <v>624</v>
      </c>
      <c r="F79" s="93">
        <v>79456</v>
      </c>
      <c r="G79" s="94">
        <v>82071</v>
      </c>
    </row>
    <row r="80" spans="1:7" s="13" customFormat="1" ht="18.75" customHeight="1">
      <c r="A80" s="4" t="s">
        <v>8</v>
      </c>
      <c r="B80" s="72" t="s">
        <v>103</v>
      </c>
      <c r="C80" s="133"/>
      <c r="D80" s="64">
        <v>624</v>
      </c>
      <c r="E80" s="56">
        <v>625</v>
      </c>
      <c r="F80" s="93">
        <v>275123</v>
      </c>
      <c r="G80" s="94">
        <v>272024</v>
      </c>
    </row>
    <row r="81" spans="1:7" s="13" customFormat="1" ht="17.25" customHeight="1">
      <c r="A81" s="4" t="s">
        <v>8</v>
      </c>
      <c r="B81" s="72" t="s">
        <v>104</v>
      </c>
      <c r="C81" s="133"/>
      <c r="D81" s="64">
        <v>625</v>
      </c>
      <c r="E81" s="56">
        <v>626</v>
      </c>
      <c r="F81" s="93">
        <v>514885</v>
      </c>
      <c r="G81" s="94">
        <v>595805</v>
      </c>
    </row>
    <row r="82" spans="1:7" s="13" customFormat="1" ht="29.25" customHeight="1">
      <c r="A82" s="4" t="s">
        <v>8</v>
      </c>
      <c r="B82" s="72" t="s">
        <v>105</v>
      </c>
      <c r="C82" s="133"/>
      <c r="D82" s="64">
        <v>630</v>
      </c>
      <c r="E82" s="56">
        <v>630</v>
      </c>
      <c r="F82" s="93">
        <v>29167</v>
      </c>
      <c r="G82" s="94">
        <v>302709</v>
      </c>
    </row>
    <row r="83" spans="1:7" s="13" customFormat="1" ht="16.5" customHeight="1">
      <c r="A83" s="4" t="s">
        <v>8</v>
      </c>
      <c r="B83" s="72" t="s">
        <v>106</v>
      </c>
      <c r="C83" s="133"/>
      <c r="D83" s="64">
        <v>640</v>
      </c>
      <c r="E83" s="58">
        <v>640</v>
      </c>
      <c r="F83" s="93">
        <v>253062</v>
      </c>
      <c r="G83" s="94">
        <v>238083</v>
      </c>
    </row>
    <row r="84" spans="1:7" s="13" customFormat="1" ht="15.75" customHeight="1">
      <c r="A84" s="4" t="s">
        <v>8</v>
      </c>
      <c r="B84" s="72" t="s">
        <v>107</v>
      </c>
      <c r="C84" s="133"/>
      <c r="D84" s="64">
        <v>650</v>
      </c>
      <c r="E84" s="58">
        <v>650</v>
      </c>
      <c r="F84" s="93">
        <v>678381</v>
      </c>
      <c r="G84" s="94">
        <v>354150</v>
      </c>
    </row>
    <row r="85" spans="1:7" s="13" customFormat="1" ht="15.75" customHeight="1" thickBot="1">
      <c r="A85" s="4" t="s">
        <v>8</v>
      </c>
      <c r="B85" s="72" t="s">
        <v>108</v>
      </c>
      <c r="C85" s="133"/>
      <c r="D85" s="64">
        <v>660</v>
      </c>
      <c r="E85" s="58">
        <v>660</v>
      </c>
      <c r="F85" s="93">
        <v>322951</v>
      </c>
      <c r="G85" s="94">
        <v>276523</v>
      </c>
    </row>
    <row r="86" spans="1:7" s="13" customFormat="1" ht="17.25" customHeight="1" thickBot="1">
      <c r="A86" s="4" t="s">
        <v>8</v>
      </c>
      <c r="B86" s="76" t="s">
        <v>109</v>
      </c>
      <c r="C86" s="137"/>
      <c r="D86" s="64">
        <v>690</v>
      </c>
      <c r="E86" s="59">
        <v>690</v>
      </c>
      <c r="F86" s="101">
        <f>(F72+F75+F82+F83+F84+F85)</f>
        <v>13604415</v>
      </c>
      <c r="G86" s="102">
        <f>(G72+G75+G82+G83+G84+G85)</f>
        <v>13185471</v>
      </c>
    </row>
    <row r="87" spans="1:7" s="13" customFormat="1" ht="17.25" customHeight="1" thickBot="1">
      <c r="A87" s="4" t="s">
        <v>8</v>
      </c>
      <c r="B87" s="70" t="s">
        <v>110</v>
      </c>
      <c r="C87" s="129"/>
      <c r="D87" s="65">
        <v>700</v>
      </c>
      <c r="E87" s="61">
        <v>700</v>
      </c>
      <c r="F87" s="116">
        <f>(F65+F71+F86)</f>
        <v>41341496</v>
      </c>
      <c r="G87" s="117">
        <f>(G65+G71+G86)</f>
        <v>41488779</v>
      </c>
    </row>
    <row r="88" spans="1:6" s="13" customFormat="1" ht="32.25" customHeight="1" thickBot="1">
      <c r="A88" s="4"/>
      <c r="B88" s="119"/>
      <c r="C88" s="138" t="s">
        <v>111</v>
      </c>
      <c r="D88" s="2"/>
      <c r="E88" s="2"/>
      <c r="F88" s="120"/>
    </row>
    <row r="89" spans="1:7" s="13" customFormat="1" ht="37.5" customHeight="1">
      <c r="A89" s="4"/>
      <c r="B89" s="173" t="s">
        <v>112</v>
      </c>
      <c r="C89" s="168" t="s">
        <v>48</v>
      </c>
      <c r="D89" s="169" t="s">
        <v>49</v>
      </c>
      <c r="E89" s="169" t="s">
        <v>50</v>
      </c>
      <c r="F89" s="168" t="s">
        <v>51</v>
      </c>
      <c r="G89" s="170" t="s">
        <v>52</v>
      </c>
    </row>
    <row r="90" spans="1:7" s="13" customFormat="1" ht="18.75" customHeight="1" thickBot="1">
      <c r="A90" s="4" t="s">
        <v>12</v>
      </c>
      <c r="B90" s="153">
        <v>1</v>
      </c>
      <c r="C90" s="149" t="s">
        <v>10</v>
      </c>
      <c r="D90" s="154">
        <v>2</v>
      </c>
      <c r="E90" s="150" t="s">
        <v>11</v>
      </c>
      <c r="F90" s="155">
        <v>3</v>
      </c>
      <c r="G90" s="147">
        <v>4</v>
      </c>
    </row>
    <row r="91" spans="1:7" s="13" customFormat="1" ht="21" customHeight="1">
      <c r="A91" s="4" t="s">
        <v>8</v>
      </c>
      <c r="B91" s="174" t="s">
        <v>113</v>
      </c>
      <c r="C91" s="128"/>
      <c r="D91" s="158">
        <v>910</v>
      </c>
      <c r="E91" s="159">
        <v>901</v>
      </c>
      <c r="F91" s="91">
        <v>772520</v>
      </c>
      <c r="G91" s="92">
        <v>777040</v>
      </c>
    </row>
    <row r="92" spans="1:7" s="13" customFormat="1" ht="21" customHeight="1">
      <c r="A92" s="4" t="s">
        <v>8</v>
      </c>
      <c r="B92" s="72" t="s">
        <v>114</v>
      </c>
      <c r="C92" s="133"/>
      <c r="D92" s="158">
        <v>911</v>
      </c>
      <c r="E92" s="160">
        <v>911</v>
      </c>
      <c r="F92" s="93">
        <v>12575</v>
      </c>
      <c r="G92" s="94">
        <v>12576</v>
      </c>
    </row>
    <row r="93" spans="1:7" s="13" customFormat="1" ht="31.5" customHeight="1">
      <c r="A93" s="4" t="s">
        <v>8</v>
      </c>
      <c r="B93" s="72" t="s">
        <v>115</v>
      </c>
      <c r="C93" s="133"/>
      <c r="D93" s="161">
        <v>920</v>
      </c>
      <c r="E93" s="160">
        <v>902</v>
      </c>
      <c r="F93" s="93">
        <v>58944</v>
      </c>
      <c r="G93" s="94">
        <v>65361</v>
      </c>
    </row>
    <row r="94" spans="1:7" s="13" customFormat="1" ht="18" customHeight="1">
      <c r="A94" s="4" t="s">
        <v>8</v>
      </c>
      <c r="B94" s="72" t="s">
        <v>116</v>
      </c>
      <c r="C94" s="133"/>
      <c r="D94" s="158">
        <v>930</v>
      </c>
      <c r="E94" s="160">
        <v>903</v>
      </c>
      <c r="F94" s="93">
        <v>2774</v>
      </c>
      <c r="G94" s="94">
        <v>3162</v>
      </c>
    </row>
    <row r="95" spans="1:7" s="13" customFormat="1" ht="31.5" customHeight="1">
      <c r="A95" s="4" t="s">
        <v>8</v>
      </c>
      <c r="B95" s="72" t="s">
        <v>117</v>
      </c>
      <c r="C95" s="133"/>
      <c r="D95" s="158">
        <v>940</v>
      </c>
      <c r="E95" s="160">
        <v>904</v>
      </c>
      <c r="F95" s="93">
        <v>135877</v>
      </c>
      <c r="G95" s="94">
        <v>143661</v>
      </c>
    </row>
    <row r="96" spans="1:7" s="13" customFormat="1" ht="26.25" customHeight="1">
      <c r="A96" s="4" t="s">
        <v>8</v>
      </c>
      <c r="B96" s="72" t="s">
        <v>118</v>
      </c>
      <c r="C96" s="133"/>
      <c r="D96" s="158">
        <v>950</v>
      </c>
      <c r="E96" s="160">
        <v>905</v>
      </c>
      <c r="F96" s="93">
        <v>787</v>
      </c>
      <c r="G96" s="94">
        <v>787</v>
      </c>
    </row>
    <row r="97" spans="1:7" s="13" customFormat="1" ht="30.75" customHeight="1">
      <c r="A97" s="4" t="s">
        <v>8</v>
      </c>
      <c r="B97" s="72" t="s">
        <v>119</v>
      </c>
      <c r="C97" s="133"/>
      <c r="D97" s="158">
        <v>960</v>
      </c>
      <c r="E97" s="160">
        <v>906</v>
      </c>
      <c r="F97" s="93">
        <v>9056377</v>
      </c>
      <c r="G97" s="94">
        <v>9821476</v>
      </c>
    </row>
    <row r="98" spans="1:7" s="13" customFormat="1" ht="15.75" customHeight="1">
      <c r="A98" s="4" t="s">
        <v>8</v>
      </c>
      <c r="B98" s="72" t="s">
        <v>120</v>
      </c>
      <c r="C98" s="133"/>
      <c r="D98" s="158">
        <v>970</v>
      </c>
      <c r="E98" s="160">
        <v>907</v>
      </c>
      <c r="F98" s="93">
        <v>10490</v>
      </c>
      <c r="G98" s="94">
        <v>10638</v>
      </c>
    </row>
    <row r="99" spans="1:7" s="13" customFormat="1" ht="28.5" customHeight="1">
      <c r="A99" s="4" t="s">
        <v>8</v>
      </c>
      <c r="B99" s="72" t="s">
        <v>121</v>
      </c>
      <c r="C99" s="133"/>
      <c r="D99" s="158">
        <v>980</v>
      </c>
      <c r="E99" s="160">
        <v>908</v>
      </c>
      <c r="F99" s="93">
        <v>2152</v>
      </c>
      <c r="G99" s="94">
        <v>2336</v>
      </c>
    </row>
    <row r="100" spans="1:7" s="13" customFormat="1" ht="18.75" customHeight="1" thickBot="1">
      <c r="A100" s="4" t="s">
        <v>8</v>
      </c>
      <c r="B100" s="175" t="s">
        <v>122</v>
      </c>
      <c r="C100" s="139"/>
      <c r="D100" s="162"/>
      <c r="E100" s="163">
        <v>909</v>
      </c>
      <c r="F100" s="118">
        <v>129192</v>
      </c>
      <c r="G100" s="106">
        <v>151950</v>
      </c>
    </row>
    <row r="101" spans="1:6" s="13" customFormat="1" ht="22.5" customHeight="1" thickBot="1">
      <c r="A101" s="4"/>
      <c r="B101" s="44"/>
      <c r="C101" s="140" t="s">
        <v>123</v>
      </c>
      <c r="D101" s="45"/>
      <c r="E101" s="46"/>
      <c r="F101" s="46"/>
    </row>
    <row r="102" spans="1:7" s="13" customFormat="1" ht="35.25" customHeight="1">
      <c r="A102" s="4"/>
      <c r="B102" s="173" t="s">
        <v>112</v>
      </c>
      <c r="C102" s="168" t="s">
        <v>48</v>
      </c>
      <c r="D102" s="169" t="s">
        <v>49</v>
      </c>
      <c r="E102" s="169" t="s">
        <v>50</v>
      </c>
      <c r="F102" s="168" t="s">
        <v>51</v>
      </c>
      <c r="G102" s="170" t="s">
        <v>52</v>
      </c>
    </row>
    <row r="103" spans="1:7" s="13" customFormat="1" ht="15.75" customHeight="1" thickBot="1">
      <c r="A103" s="4" t="s">
        <v>12</v>
      </c>
      <c r="B103" s="153">
        <v>1</v>
      </c>
      <c r="C103" s="149" t="s">
        <v>10</v>
      </c>
      <c r="D103" s="156">
        <v>2</v>
      </c>
      <c r="E103" s="157" t="s">
        <v>11</v>
      </c>
      <c r="F103" s="155">
        <v>3</v>
      </c>
      <c r="G103" s="147">
        <v>4</v>
      </c>
    </row>
    <row r="104" spans="1:7" s="13" customFormat="1" ht="18.75" customHeight="1" thickBot="1">
      <c r="A104" s="4" t="s">
        <v>8</v>
      </c>
      <c r="B104" s="87" t="s">
        <v>124</v>
      </c>
      <c r="C104" s="141"/>
      <c r="D104" s="66"/>
      <c r="E104" s="88">
        <v>1000</v>
      </c>
      <c r="F104" s="101">
        <f>(F20+F21+F22+F23+F24+F29+F30+F35+F42+F43+F47+F51+F52+F53-F66-F69-F70-F72-F75-F82-F84-F85)</f>
        <v>13906025</v>
      </c>
      <c r="G104" s="102">
        <f>(G20+G21+G22+G23+G24+G29+G30+G35+G42+G43+G47+G51+G52+G53-G66-G69-G70-G72-G75-G82-G84-G85)</f>
        <v>14682305</v>
      </c>
    </row>
    <row r="105" spans="2:6" ht="15.75" customHeight="1">
      <c r="B105" s="10"/>
      <c r="C105" s="10"/>
      <c r="D105" s="36"/>
      <c r="E105" s="10"/>
      <c r="F105" s="10"/>
    </row>
    <row r="106" spans="2:6" ht="15.75" customHeight="1">
      <c r="B106" s="10"/>
      <c r="C106" s="10"/>
      <c r="D106" s="36"/>
      <c r="E106" s="10"/>
      <c r="F106" s="10"/>
    </row>
    <row r="107" spans="2:6" ht="15.75" customHeight="1">
      <c r="B107" s="10"/>
      <c r="C107" s="10"/>
      <c r="D107" s="36"/>
      <c r="E107" s="10"/>
      <c r="F107" s="10"/>
    </row>
    <row r="108" spans="2:6" ht="15.75" customHeight="1">
      <c r="B108" s="10"/>
      <c r="C108" s="10"/>
      <c r="D108" s="36"/>
      <c r="E108" s="10"/>
      <c r="F108" s="10"/>
    </row>
    <row r="109" spans="2:6" ht="15.75" customHeight="1">
      <c r="B109" s="10"/>
      <c r="C109" s="10"/>
      <c r="D109" s="36"/>
      <c r="E109" s="10"/>
      <c r="F109" s="10"/>
    </row>
    <row r="110" spans="2:7" s="1" customFormat="1" ht="12.75">
      <c r="B110" s="77"/>
      <c r="C110" s="78"/>
      <c r="D110" s="28"/>
      <c r="E110" s="28"/>
      <c r="F110" s="10"/>
      <c r="G110" s="79"/>
    </row>
    <row r="111" spans="2:7" s="13" customFormat="1" ht="12.75">
      <c r="B111" s="82" t="s">
        <v>125</v>
      </c>
      <c r="C111" s="82"/>
      <c r="D111" s="82" t="s">
        <v>126</v>
      </c>
      <c r="E111" s="82"/>
      <c r="F111" s="82"/>
      <c r="G111" s="82"/>
    </row>
    <row r="112" spans="2:7" s="13" customFormat="1" ht="12.75" customHeight="1">
      <c r="B112" s="187" t="s">
        <v>127</v>
      </c>
      <c r="C112" s="187"/>
      <c r="D112" s="186" t="s">
        <v>128</v>
      </c>
      <c r="E112" s="183"/>
      <c r="F112" s="183"/>
      <c r="G112" s="83"/>
    </row>
    <row r="113" spans="2:7" s="13" customFormat="1" ht="12.75">
      <c r="B113" s="86"/>
      <c r="C113" s="15"/>
      <c r="D113" s="86"/>
      <c r="E113" s="15"/>
      <c r="F113" s="15"/>
      <c r="G113" s="83"/>
    </row>
    <row r="114" spans="2:7" ht="12.75" customHeight="1">
      <c r="B114" s="85" t="s">
        <v>129</v>
      </c>
      <c r="C114" s="80"/>
      <c r="D114" s="84"/>
      <c r="E114" s="84"/>
      <c r="F114" s="81"/>
      <c r="G114" s="81"/>
    </row>
    <row r="115" ht="12.75">
      <c r="D115"/>
    </row>
    <row r="116" ht="12" customHeight="1">
      <c r="D116" s="11"/>
    </row>
    <row r="117" ht="12.75">
      <c r="D117" s="11"/>
    </row>
    <row r="118" ht="12.75">
      <c r="D118" s="12"/>
    </row>
  </sheetData>
  <sheetProtection/>
  <mergeCells count="10">
    <mergeCell ref="C10:E10"/>
    <mergeCell ref="D112:F112"/>
    <mergeCell ref="B112:C112"/>
    <mergeCell ref="C12:D12"/>
    <mergeCell ref="C13:F13"/>
    <mergeCell ref="C11:E11"/>
    <mergeCell ref="B5:E5"/>
    <mergeCell ref="C7:D7"/>
    <mergeCell ref="C8:E8"/>
    <mergeCell ref="C9:E9"/>
  </mergeCells>
  <printOptions/>
  <pageMargins left="0.2755905511811024" right="0.1968503937007874" top="0.4330708661417323" bottom="0.3937007874015748" header="0" footer="0"/>
  <pageSetup horizontalDpi="600" verticalDpi="600" orientation="portrait" paperSize="9" scale="87" r:id="rId1"/>
  <rowBreaks count="4" manualBreakCount="4">
    <brk id="31" max="255" man="1"/>
    <brk id="55" min="1" max="6" man="1"/>
    <brk id="87" min="1" max="6" man="1"/>
    <brk id="11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B55"/>
  <sheetViews>
    <sheetView workbookViewId="0" topLeftCell="A1">
      <selection activeCell="H35" sqref="H35"/>
    </sheetView>
  </sheetViews>
  <sheetFormatPr defaultColWidth="9.00390625" defaultRowHeight="12.75"/>
  <cols>
    <col min="2" max="2" width="39.75390625" style="0" customWidth="1"/>
    <col min="5" max="5" width="9.25390625" style="0" customWidth="1"/>
  </cols>
  <sheetData>
    <row r="1" spans="2:12" ht="12.75">
      <c r="B1" s="31"/>
      <c r="C1" s="32"/>
      <c r="D1" s="31"/>
      <c r="E1" s="24"/>
      <c r="F1" s="193"/>
      <c r="G1" s="194"/>
      <c r="I1" s="2"/>
      <c r="J1" s="2"/>
      <c r="K1" s="2"/>
      <c r="L1" s="2"/>
    </row>
    <row r="2" spans="1:12" ht="12.75">
      <c r="A2" s="4"/>
      <c r="B2" s="195"/>
      <c r="C2" s="196"/>
      <c r="D2" s="193"/>
      <c r="E2" s="24"/>
      <c r="F2" s="164"/>
      <c r="G2" s="197"/>
      <c r="I2" s="2"/>
      <c r="J2" s="2"/>
      <c r="K2" s="2"/>
      <c r="L2" s="2"/>
    </row>
    <row r="3" spans="2:12" ht="16.5" thickBot="1">
      <c r="B3" s="198"/>
      <c r="C3" s="199" t="s">
        <v>166</v>
      </c>
      <c r="D3" s="200"/>
      <c r="E3" s="8"/>
      <c r="F3" s="48"/>
      <c r="G3" s="165" t="s">
        <v>24</v>
      </c>
      <c r="I3" s="2"/>
      <c r="J3" s="2"/>
      <c r="K3" s="2"/>
      <c r="L3" s="2"/>
    </row>
    <row r="4" spans="1:12" ht="13.5" thickBot="1">
      <c r="A4" s="13"/>
      <c r="B4" s="4"/>
      <c r="C4" s="4"/>
      <c r="D4" s="8"/>
      <c r="E4" s="16"/>
      <c r="F4" s="16" t="s">
        <v>162</v>
      </c>
      <c r="G4" s="17" t="s">
        <v>130</v>
      </c>
      <c r="I4" s="2"/>
      <c r="J4" s="2"/>
      <c r="K4" s="2"/>
      <c r="L4" s="2"/>
    </row>
    <row r="5" spans="1:12" ht="15">
      <c r="A5" s="9"/>
      <c r="B5" s="201" t="s">
        <v>159</v>
      </c>
      <c r="C5" s="202" t="s">
        <v>165</v>
      </c>
      <c r="D5" s="202"/>
      <c r="E5" s="202"/>
      <c r="F5" s="27" t="s">
        <v>163</v>
      </c>
      <c r="G5" s="166">
        <v>39293</v>
      </c>
      <c r="I5" s="2"/>
      <c r="J5" s="2"/>
      <c r="K5" s="2"/>
      <c r="L5" s="2"/>
    </row>
    <row r="6" spans="1:12" ht="12.75">
      <c r="A6" s="4"/>
      <c r="B6" s="18" t="s">
        <v>27</v>
      </c>
      <c r="C6" s="203" t="s">
        <v>36</v>
      </c>
      <c r="D6" s="203"/>
      <c r="E6" s="203"/>
      <c r="F6" s="19" t="s">
        <v>164</v>
      </c>
      <c r="G6" s="37" t="s">
        <v>20</v>
      </c>
      <c r="I6" s="2"/>
      <c r="J6" s="2"/>
      <c r="K6" s="2"/>
      <c r="L6" s="2"/>
    </row>
    <row r="7" spans="1:12" ht="51">
      <c r="A7" s="20"/>
      <c r="B7" s="67" t="s">
        <v>160</v>
      </c>
      <c r="C7" s="188" t="s">
        <v>19</v>
      </c>
      <c r="D7" s="188"/>
      <c r="E7" s="188"/>
      <c r="F7" s="16" t="s">
        <v>33</v>
      </c>
      <c r="G7" s="38" t="s">
        <v>19</v>
      </c>
      <c r="I7" s="2"/>
      <c r="J7" s="2"/>
      <c r="K7" s="2"/>
      <c r="L7" s="2"/>
    </row>
    <row r="8" spans="1:12" ht="12.75">
      <c r="A8" s="13"/>
      <c r="B8" s="21" t="s">
        <v>45</v>
      </c>
      <c r="C8" s="185" t="s">
        <v>30</v>
      </c>
      <c r="D8" s="185"/>
      <c r="E8" s="185"/>
      <c r="F8" s="16" t="s">
        <v>39</v>
      </c>
      <c r="G8" s="38" t="s">
        <v>21</v>
      </c>
      <c r="I8" s="2"/>
      <c r="J8" s="2"/>
      <c r="K8" s="2"/>
      <c r="L8" s="2"/>
    </row>
    <row r="9" spans="1:12" ht="89.25">
      <c r="A9" s="13"/>
      <c r="B9" s="67" t="s">
        <v>43</v>
      </c>
      <c r="C9" s="192" t="s">
        <v>44</v>
      </c>
      <c r="D9" s="192"/>
      <c r="E9" s="192"/>
      <c r="F9" s="16" t="s">
        <v>40</v>
      </c>
      <c r="G9" s="37" t="s">
        <v>22</v>
      </c>
      <c r="I9" s="2"/>
      <c r="J9" s="2"/>
      <c r="K9" s="2"/>
      <c r="L9" s="2"/>
    </row>
    <row r="10" spans="1:12" ht="13.5" thickBot="1">
      <c r="A10" s="13"/>
      <c r="B10" s="21" t="s">
        <v>161</v>
      </c>
      <c r="C10" s="188" t="s">
        <v>31</v>
      </c>
      <c r="D10" s="188"/>
      <c r="E10" s="22"/>
      <c r="F10" s="22" t="s">
        <v>41</v>
      </c>
      <c r="G10" s="23" t="s">
        <v>4</v>
      </c>
      <c r="I10" s="2"/>
      <c r="J10" s="2"/>
      <c r="K10" s="2"/>
      <c r="L10" s="2"/>
    </row>
    <row r="11" spans="1:12" ht="13.5" thickBot="1">
      <c r="A11" s="13"/>
      <c r="B11" s="21"/>
      <c r="C11" s="176"/>
      <c r="D11" s="176"/>
      <c r="E11" s="22"/>
      <c r="F11" s="22"/>
      <c r="G11" s="204"/>
      <c r="I11" s="2"/>
      <c r="J11" s="2"/>
      <c r="K11" s="2"/>
      <c r="L11" s="2"/>
    </row>
    <row r="12" spans="1:13" ht="76.5">
      <c r="A12" s="205"/>
      <c r="B12" s="173" t="s">
        <v>112</v>
      </c>
      <c r="C12" s="206" t="s">
        <v>48</v>
      </c>
      <c r="D12" s="169" t="s">
        <v>49</v>
      </c>
      <c r="E12" s="169" t="s">
        <v>50</v>
      </c>
      <c r="F12" s="169" t="s">
        <v>167</v>
      </c>
      <c r="G12" s="207" t="s">
        <v>168</v>
      </c>
      <c r="H12" s="208"/>
      <c r="J12" s="2"/>
      <c r="K12" s="2"/>
      <c r="L12" s="2"/>
      <c r="M12" s="2"/>
    </row>
    <row r="13" spans="1:13" ht="13.5" thickBot="1">
      <c r="A13" s="209" t="s">
        <v>12</v>
      </c>
      <c r="B13" s="210">
        <v>1</v>
      </c>
      <c r="C13" s="211" t="s">
        <v>10</v>
      </c>
      <c r="D13" s="212">
        <v>2</v>
      </c>
      <c r="E13" s="212" t="s">
        <v>11</v>
      </c>
      <c r="F13" s="213">
        <v>3</v>
      </c>
      <c r="G13" s="214">
        <v>4</v>
      </c>
      <c r="H13" s="33"/>
      <c r="J13" s="2"/>
      <c r="K13" s="2"/>
      <c r="L13" s="2"/>
      <c r="M13" s="2"/>
    </row>
    <row r="14" spans="1:13" ht="72" customHeight="1">
      <c r="A14" s="209" t="s">
        <v>8</v>
      </c>
      <c r="B14" s="215" t="s">
        <v>203</v>
      </c>
      <c r="C14" s="216"/>
      <c r="D14" s="217" t="s">
        <v>131</v>
      </c>
      <c r="E14" s="218" t="s">
        <v>131</v>
      </c>
      <c r="F14" s="219">
        <v>9622518</v>
      </c>
      <c r="G14" s="220">
        <v>8373768</v>
      </c>
      <c r="H14" s="221"/>
      <c r="J14" s="2"/>
      <c r="K14" s="2"/>
      <c r="L14" s="2"/>
      <c r="M14" s="2"/>
    </row>
    <row r="15" spans="1:13" ht="42.75" customHeight="1">
      <c r="A15" s="209" t="s">
        <v>8</v>
      </c>
      <c r="B15" s="222" t="s">
        <v>169</v>
      </c>
      <c r="C15" s="223"/>
      <c r="D15" s="224"/>
      <c r="E15" s="225" t="s">
        <v>132</v>
      </c>
      <c r="F15" s="226">
        <v>9202738</v>
      </c>
      <c r="G15" s="227">
        <v>7926948</v>
      </c>
      <c r="H15" s="221"/>
      <c r="J15" s="2"/>
      <c r="K15" s="2"/>
      <c r="L15" s="2"/>
      <c r="M15" s="2"/>
    </row>
    <row r="16" spans="1:13" ht="50.25" customHeight="1">
      <c r="A16" s="209" t="s">
        <v>8</v>
      </c>
      <c r="B16" s="228" t="s">
        <v>170</v>
      </c>
      <c r="C16" s="223"/>
      <c r="D16" s="224" t="s">
        <v>133</v>
      </c>
      <c r="E16" s="225" t="s">
        <v>133</v>
      </c>
      <c r="F16" s="229">
        <v>6766383</v>
      </c>
      <c r="G16" s="230">
        <v>5963451</v>
      </c>
      <c r="H16" s="231"/>
      <c r="J16" s="2"/>
      <c r="K16" s="2"/>
      <c r="L16" s="2"/>
      <c r="M16" s="2"/>
    </row>
    <row r="17" spans="1:13" ht="36.75" customHeight="1">
      <c r="A17" s="209" t="s">
        <v>8</v>
      </c>
      <c r="B17" s="228" t="s">
        <v>171</v>
      </c>
      <c r="C17" s="223"/>
      <c r="D17" s="224"/>
      <c r="E17" s="225" t="s">
        <v>134</v>
      </c>
      <c r="F17" s="229">
        <v>6464789</v>
      </c>
      <c r="G17" s="230">
        <v>5569791</v>
      </c>
      <c r="H17" s="221"/>
      <c r="J17" s="2"/>
      <c r="K17" s="2"/>
      <c r="L17" s="2"/>
      <c r="M17" s="2"/>
    </row>
    <row r="18" spans="1:13" ht="45.75" customHeight="1">
      <c r="A18" s="209" t="s">
        <v>8</v>
      </c>
      <c r="B18" s="232" t="s">
        <v>172</v>
      </c>
      <c r="C18" s="233"/>
      <c r="D18" s="224" t="s">
        <v>135</v>
      </c>
      <c r="E18" s="234" t="s">
        <v>135</v>
      </c>
      <c r="F18" s="235">
        <v>2856135</v>
      </c>
      <c r="G18" s="236">
        <v>2410317</v>
      </c>
      <c r="H18" s="237"/>
      <c r="J18" s="2"/>
      <c r="K18" s="2"/>
      <c r="L18" s="2"/>
      <c r="M18" s="2"/>
    </row>
    <row r="19" spans="1:13" ht="114.75">
      <c r="A19" s="209" t="s">
        <v>8</v>
      </c>
      <c r="B19" s="238" t="s">
        <v>173</v>
      </c>
      <c r="C19" s="239"/>
      <c r="D19" s="224" t="s">
        <v>136</v>
      </c>
      <c r="E19" s="225" t="s">
        <v>136</v>
      </c>
      <c r="F19" s="226">
        <v>12144</v>
      </c>
      <c r="G19" s="227">
        <v>10364</v>
      </c>
      <c r="H19" s="221"/>
      <c r="J19" s="2"/>
      <c r="K19" s="2"/>
      <c r="L19" s="2"/>
      <c r="M19" s="2"/>
    </row>
    <row r="20" spans="1:13" ht="25.5">
      <c r="A20" s="209" t="s">
        <v>8</v>
      </c>
      <c r="B20" s="228" t="s">
        <v>174</v>
      </c>
      <c r="C20" s="223"/>
      <c r="D20" s="224" t="s">
        <v>137</v>
      </c>
      <c r="E20" s="225" t="s">
        <v>137</v>
      </c>
      <c r="F20" s="229">
        <v>933588</v>
      </c>
      <c r="G20" s="230">
        <v>1083919</v>
      </c>
      <c r="H20" s="231"/>
      <c r="J20" s="2"/>
      <c r="K20" s="2"/>
      <c r="L20" s="2"/>
      <c r="M20" s="2"/>
    </row>
    <row r="21" spans="1:13" ht="89.25">
      <c r="A21" s="209" t="s">
        <v>8</v>
      </c>
      <c r="B21" s="228" t="s">
        <v>175</v>
      </c>
      <c r="C21" s="223"/>
      <c r="D21" s="224" t="s">
        <v>138</v>
      </c>
      <c r="E21" s="225" t="s">
        <v>138</v>
      </c>
      <c r="F21" s="226">
        <v>29378</v>
      </c>
      <c r="G21" s="227">
        <v>68680</v>
      </c>
      <c r="H21" s="221"/>
      <c r="J21" s="2"/>
      <c r="K21" s="2"/>
      <c r="L21" s="2"/>
      <c r="M21" s="2"/>
    </row>
    <row r="22" spans="1:13" ht="38.25">
      <c r="A22" s="209" t="s">
        <v>8</v>
      </c>
      <c r="B22" s="228" t="s">
        <v>176</v>
      </c>
      <c r="C22" s="223"/>
      <c r="D22" s="224" t="s">
        <v>139</v>
      </c>
      <c r="E22" s="225" t="s">
        <v>139</v>
      </c>
      <c r="F22" s="226">
        <v>375683</v>
      </c>
      <c r="G22" s="227">
        <v>176978</v>
      </c>
      <c r="H22" s="221"/>
      <c r="J22" s="2"/>
      <c r="K22" s="2"/>
      <c r="L22" s="2"/>
      <c r="M22" s="2"/>
    </row>
    <row r="23" spans="1:13" ht="38.25">
      <c r="A23" s="209" t="s">
        <v>8</v>
      </c>
      <c r="B23" s="228" t="s">
        <v>177</v>
      </c>
      <c r="C23" s="240"/>
      <c r="D23" s="224" t="s">
        <v>150</v>
      </c>
      <c r="E23" s="225">
        <v>100</v>
      </c>
      <c r="F23" s="229">
        <v>911446</v>
      </c>
      <c r="G23" s="230">
        <v>666804</v>
      </c>
      <c r="H23" s="231"/>
      <c r="J23" s="2"/>
      <c r="K23" s="2"/>
      <c r="L23" s="2"/>
      <c r="M23" s="2"/>
    </row>
    <row r="24" spans="1:13" ht="47.25" customHeight="1">
      <c r="A24" s="209" t="s">
        <v>8</v>
      </c>
      <c r="B24" s="241" t="s">
        <v>178</v>
      </c>
      <c r="C24" s="239"/>
      <c r="D24" s="224" t="s">
        <v>140</v>
      </c>
      <c r="E24" s="234" t="s">
        <v>140</v>
      </c>
      <c r="F24" s="235">
        <v>1428306</v>
      </c>
      <c r="G24" s="236">
        <v>915616</v>
      </c>
      <c r="H24" s="237"/>
      <c r="J24" s="2"/>
      <c r="K24" s="2"/>
      <c r="L24" s="2"/>
      <c r="M24" s="2"/>
    </row>
    <row r="25" spans="1:13" ht="45.75" customHeight="1">
      <c r="A25" s="209" t="s">
        <v>8</v>
      </c>
      <c r="B25" s="241" t="s">
        <v>179</v>
      </c>
      <c r="C25" s="239"/>
      <c r="D25" s="224"/>
      <c r="E25" s="242">
        <v>150</v>
      </c>
      <c r="F25" s="235">
        <v>-361603</v>
      </c>
      <c r="G25" s="236">
        <v>-258437</v>
      </c>
      <c r="H25" s="231"/>
      <c r="J25" s="2"/>
      <c r="K25" s="2"/>
      <c r="L25" s="2"/>
      <c r="M25" s="2"/>
    </row>
    <row r="26" spans="1:13" ht="38.25">
      <c r="A26" s="209" t="s">
        <v>8</v>
      </c>
      <c r="B26" s="243" t="s">
        <v>180</v>
      </c>
      <c r="C26" s="223"/>
      <c r="D26" s="224" t="s">
        <v>151</v>
      </c>
      <c r="E26" s="244" t="s">
        <v>141</v>
      </c>
      <c r="F26" s="245">
        <v>119030</v>
      </c>
      <c r="G26" s="230">
        <v>136710</v>
      </c>
      <c r="H26" s="231"/>
      <c r="J26" s="2"/>
      <c r="K26" s="2"/>
      <c r="L26" s="2"/>
      <c r="M26" s="2"/>
    </row>
    <row r="27" spans="1:13" ht="38.25">
      <c r="A27" s="209" t="s">
        <v>8</v>
      </c>
      <c r="B27" s="243" t="s">
        <v>62</v>
      </c>
      <c r="C27" s="223"/>
      <c r="D27" s="224" t="s">
        <v>152</v>
      </c>
      <c r="E27" s="244" t="s">
        <v>142</v>
      </c>
      <c r="F27" s="226">
        <v>-1233</v>
      </c>
      <c r="G27" s="227">
        <v>-87556</v>
      </c>
      <c r="H27" s="231"/>
      <c r="J27" s="2"/>
      <c r="K27" s="2"/>
      <c r="L27" s="2"/>
      <c r="M27" s="2"/>
    </row>
    <row r="28" spans="1:13" ht="51">
      <c r="A28" s="209" t="s">
        <v>8</v>
      </c>
      <c r="B28" s="243" t="s">
        <v>181</v>
      </c>
      <c r="C28" s="223"/>
      <c r="D28" s="224" t="s">
        <v>153</v>
      </c>
      <c r="E28" s="244" t="s">
        <v>143</v>
      </c>
      <c r="F28" s="229">
        <v>278412</v>
      </c>
      <c r="G28" s="230">
        <v>34171</v>
      </c>
      <c r="H28" s="231"/>
      <c r="J28" s="2"/>
      <c r="K28" s="2"/>
      <c r="L28" s="2"/>
      <c r="M28" s="2"/>
    </row>
    <row r="29" spans="1:13" ht="96">
      <c r="A29" s="209" t="s">
        <v>8</v>
      </c>
      <c r="B29" s="222" t="s">
        <v>201</v>
      </c>
      <c r="C29" s="223"/>
      <c r="D29" s="224" t="s">
        <v>141</v>
      </c>
      <c r="E29" s="244" t="s">
        <v>158</v>
      </c>
      <c r="F29" s="229">
        <v>-37072</v>
      </c>
      <c r="G29" s="230">
        <v>0</v>
      </c>
      <c r="H29" s="231"/>
      <c r="J29" s="2"/>
      <c r="K29" s="2"/>
      <c r="L29" s="2"/>
      <c r="M29" s="2"/>
    </row>
    <row r="30" spans="1:28" ht="108">
      <c r="A30" s="209" t="s">
        <v>8</v>
      </c>
      <c r="B30" s="246" t="s">
        <v>182</v>
      </c>
      <c r="C30" s="247"/>
      <c r="D30" s="248" t="s">
        <v>154</v>
      </c>
      <c r="E30" s="249">
        <v>190</v>
      </c>
      <c r="F30" s="235">
        <v>1066703</v>
      </c>
      <c r="G30" s="236">
        <v>657179</v>
      </c>
      <c r="H30" s="237"/>
      <c r="I30" s="2"/>
      <c r="J30" s="2"/>
      <c r="K30" s="250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08">
      <c r="A31" s="209" t="s">
        <v>8</v>
      </c>
      <c r="B31" s="222" t="s">
        <v>183</v>
      </c>
      <c r="C31" s="239"/>
      <c r="D31" s="224"/>
      <c r="E31" s="56">
        <v>201</v>
      </c>
      <c r="F31" s="245">
        <v>342793</v>
      </c>
      <c r="G31" s="251">
        <v>219748</v>
      </c>
      <c r="H31" s="237"/>
      <c r="I31" s="2"/>
      <c r="J31" s="252"/>
      <c r="K31" s="25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ht="25.5">
      <c r="A32" s="209" t="s">
        <v>8</v>
      </c>
      <c r="B32" s="253" t="s">
        <v>184</v>
      </c>
      <c r="C32" s="223"/>
      <c r="D32" s="224" t="s">
        <v>155</v>
      </c>
      <c r="E32" s="56">
        <v>202</v>
      </c>
      <c r="F32" s="229">
        <v>103067</v>
      </c>
      <c r="G32" s="230">
        <v>52837</v>
      </c>
      <c r="H32" s="237"/>
      <c r="I32" s="2"/>
      <c r="J32" s="254"/>
      <c r="K32" s="254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ht="26.25" thickBot="1">
      <c r="A33" s="209" t="s">
        <v>8</v>
      </c>
      <c r="B33" s="255" t="s">
        <v>185</v>
      </c>
      <c r="C33" s="256"/>
      <c r="D33" s="257" t="s">
        <v>155</v>
      </c>
      <c r="E33" s="258">
        <v>203</v>
      </c>
      <c r="F33" s="259">
        <v>84257</v>
      </c>
      <c r="G33" s="260">
        <v>14148</v>
      </c>
      <c r="H33" s="237"/>
      <c r="I33" s="2"/>
      <c r="J33" s="254"/>
      <c r="K33" s="254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2:12" ht="13.5" thickBot="1">
      <c r="B34" s="261"/>
      <c r="C34" s="2"/>
      <c r="D34" s="262"/>
      <c r="E34" s="263"/>
      <c r="F34" s="263"/>
      <c r="G34" s="263"/>
      <c r="I34" s="264"/>
      <c r="J34" s="250"/>
      <c r="K34" s="250"/>
      <c r="L34" s="2"/>
    </row>
    <row r="35" spans="1:12" ht="76.5">
      <c r="A35" s="205"/>
      <c r="B35" s="173" t="s">
        <v>112</v>
      </c>
      <c r="C35" s="206" t="s">
        <v>48</v>
      </c>
      <c r="D35" s="169" t="s">
        <v>49</v>
      </c>
      <c r="E35" s="169" t="s">
        <v>50</v>
      </c>
      <c r="F35" s="169" t="s">
        <v>167</v>
      </c>
      <c r="G35" s="207" t="s">
        <v>168</v>
      </c>
      <c r="H35" s="265"/>
      <c r="I35" s="2"/>
      <c r="J35" s="2"/>
      <c r="K35" s="250"/>
      <c r="L35" s="2"/>
    </row>
    <row r="36" spans="1:12" ht="13.5" thickBot="1">
      <c r="A36" s="209"/>
      <c r="B36" s="153">
        <v>1</v>
      </c>
      <c r="C36" s="266" t="s">
        <v>10</v>
      </c>
      <c r="D36" s="266">
        <v>2</v>
      </c>
      <c r="E36" s="267" t="s">
        <v>11</v>
      </c>
      <c r="F36" s="268">
        <v>3</v>
      </c>
      <c r="G36" s="269">
        <v>4</v>
      </c>
      <c r="H36" s="270"/>
      <c r="I36" s="252" t="s">
        <v>156</v>
      </c>
      <c r="J36" s="2"/>
      <c r="K36" s="250"/>
      <c r="L36" s="2"/>
    </row>
    <row r="37" spans="2:27" ht="51">
      <c r="B37" s="253" t="s">
        <v>186</v>
      </c>
      <c r="C37" s="223"/>
      <c r="D37" s="271"/>
      <c r="E37" s="272">
        <v>301</v>
      </c>
      <c r="F37" s="273" t="s">
        <v>6</v>
      </c>
      <c r="G37" s="274" t="s">
        <v>6</v>
      </c>
      <c r="H37" s="275"/>
      <c r="I37" s="254"/>
      <c r="J37" s="2"/>
      <c r="K37" s="250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2:27" ht="51.75" thickBot="1">
      <c r="B38" s="255" t="s">
        <v>202</v>
      </c>
      <c r="C38" s="256"/>
      <c r="D38" s="276"/>
      <c r="E38" s="277">
        <v>302</v>
      </c>
      <c r="F38" s="278" t="s">
        <v>6</v>
      </c>
      <c r="G38" s="279" t="s">
        <v>6</v>
      </c>
      <c r="H38" s="275"/>
      <c r="I38" s="254"/>
      <c r="J38" s="2"/>
      <c r="K38" s="250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2:26" ht="12.75">
      <c r="B39" s="195" t="s">
        <v>187</v>
      </c>
      <c r="E39" s="280"/>
      <c r="F39" s="280"/>
      <c r="G39" s="280"/>
      <c r="H39" s="2"/>
      <c r="I39" s="264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11" ht="15.75">
      <c r="A40" s="2"/>
      <c r="B40" s="281"/>
      <c r="C40" s="2"/>
      <c r="D40" s="282"/>
      <c r="E40" s="283"/>
      <c r="F40" s="283"/>
      <c r="G40" s="283"/>
      <c r="H40" s="2"/>
      <c r="I40" s="254"/>
      <c r="J40" s="2"/>
      <c r="K40" s="2"/>
    </row>
    <row r="41" spans="2:11" ht="16.5" thickBot="1">
      <c r="B41" s="284" t="s">
        <v>188</v>
      </c>
      <c r="D41" s="282"/>
      <c r="E41" s="282"/>
      <c r="F41" s="285"/>
      <c r="G41" s="285"/>
      <c r="H41" s="285"/>
      <c r="I41" s="2"/>
      <c r="J41" s="2"/>
      <c r="K41" s="2"/>
    </row>
    <row r="42" spans="2:12" ht="12.75">
      <c r="B42" s="286" t="s">
        <v>112</v>
      </c>
      <c r="C42" s="287" t="s">
        <v>49</v>
      </c>
      <c r="D42" s="287" t="s">
        <v>50</v>
      </c>
      <c r="E42" s="288" t="s">
        <v>167</v>
      </c>
      <c r="F42" s="289"/>
      <c r="G42" s="288" t="s">
        <v>168</v>
      </c>
      <c r="H42" s="290"/>
      <c r="I42" s="2"/>
      <c r="J42" s="2"/>
      <c r="K42" s="2"/>
      <c r="L42" s="2"/>
    </row>
    <row r="43" spans="2:12" ht="12.75">
      <c r="B43" s="291"/>
      <c r="C43" s="292"/>
      <c r="D43" s="292"/>
      <c r="E43" s="293" t="s">
        <v>189</v>
      </c>
      <c r="F43" s="294" t="s">
        <v>190</v>
      </c>
      <c r="G43" s="293" t="s">
        <v>189</v>
      </c>
      <c r="H43" s="294" t="s">
        <v>190</v>
      </c>
      <c r="I43" s="2"/>
      <c r="J43" s="2"/>
      <c r="K43" s="2"/>
      <c r="L43" s="2"/>
    </row>
    <row r="44" spans="1:12" ht="13.5" thickBot="1">
      <c r="A44" t="s">
        <v>157</v>
      </c>
      <c r="B44" s="295">
        <v>1</v>
      </c>
      <c r="C44" s="296" t="s">
        <v>10</v>
      </c>
      <c r="D44" s="297">
        <v>2</v>
      </c>
      <c r="E44" s="298">
        <v>3</v>
      </c>
      <c r="F44" s="298">
        <v>4</v>
      </c>
      <c r="G44" s="298">
        <v>5</v>
      </c>
      <c r="H44" s="299">
        <v>6</v>
      </c>
      <c r="I44" s="2"/>
      <c r="J44" s="2"/>
      <c r="K44" s="2"/>
      <c r="L44" s="2"/>
    </row>
    <row r="45" spans="1:12" ht="192">
      <c r="A45" t="s">
        <v>8</v>
      </c>
      <c r="B45" s="300" t="s">
        <v>191</v>
      </c>
      <c r="C45" s="301"/>
      <c r="D45" s="302" t="s">
        <v>144</v>
      </c>
      <c r="E45" s="91">
        <v>679</v>
      </c>
      <c r="F45" s="303">
        <v>212</v>
      </c>
      <c r="G45" s="91">
        <v>576</v>
      </c>
      <c r="H45" s="304">
        <v>27939</v>
      </c>
      <c r="I45" s="2"/>
      <c r="J45" s="2"/>
      <c r="K45" s="2"/>
      <c r="L45" s="2"/>
    </row>
    <row r="46" spans="1:12" ht="48">
      <c r="A46" t="s">
        <v>8</v>
      </c>
      <c r="B46" s="222" t="s">
        <v>192</v>
      </c>
      <c r="C46" s="305"/>
      <c r="D46" s="306" t="s">
        <v>145</v>
      </c>
      <c r="E46" s="93">
        <v>48526</v>
      </c>
      <c r="F46" s="307">
        <v>62150</v>
      </c>
      <c r="G46" s="93">
        <v>22644</v>
      </c>
      <c r="H46" s="308">
        <v>37100</v>
      </c>
      <c r="I46" s="2"/>
      <c r="J46" s="2"/>
      <c r="K46" s="2"/>
      <c r="L46" s="2"/>
    </row>
    <row r="47" spans="1:12" ht="120">
      <c r="A47" t="s">
        <v>8</v>
      </c>
      <c r="B47" s="222" t="s">
        <v>193</v>
      </c>
      <c r="C47" s="305"/>
      <c r="D47" s="306" t="s">
        <v>146</v>
      </c>
      <c r="E47" s="93">
        <v>1794</v>
      </c>
      <c r="F47" s="307">
        <v>510</v>
      </c>
      <c r="G47" s="93">
        <v>662</v>
      </c>
      <c r="H47" s="308">
        <v>245</v>
      </c>
      <c r="I47" s="2"/>
      <c r="J47" s="2"/>
      <c r="K47" s="2"/>
      <c r="L47" s="2"/>
    </row>
    <row r="48" spans="1:12" ht="48">
      <c r="A48" t="s">
        <v>8</v>
      </c>
      <c r="B48" s="222" t="s">
        <v>194</v>
      </c>
      <c r="C48" s="305"/>
      <c r="D48" s="306" t="s">
        <v>147</v>
      </c>
      <c r="E48" s="93">
        <v>190635</v>
      </c>
      <c r="F48" s="307">
        <v>93707</v>
      </c>
      <c r="G48" s="309">
        <v>8536</v>
      </c>
      <c r="H48" s="308">
        <v>1902</v>
      </c>
      <c r="I48" s="2"/>
      <c r="J48" s="2"/>
      <c r="K48" s="2"/>
      <c r="L48" s="2"/>
    </row>
    <row r="49" spans="1:8" ht="48">
      <c r="A49" t="s">
        <v>8</v>
      </c>
      <c r="B49" s="222" t="s">
        <v>195</v>
      </c>
      <c r="C49" s="305"/>
      <c r="D49" s="306" t="s">
        <v>148</v>
      </c>
      <c r="E49" s="93">
        <v>47680</v>
      </c>
      <c r="F49" s="307">
        <v>0</v>
      </c>
      <c r="G49" s="93">
        <v>60312</v>
      </c>
      <c r="H49" s="308">
        <v>17629</v>
      </c>
    </row>
    <row r="50" spans="1:8" ht="60.75" thickBot="1">
      <c r="A50" t="s">
        <v>8</v>
      </c>
      <c r="B50" s="310" t="s">
        <v>196</v>
      </c>
      <c r="C50" s="311"/>
      <c r="D50" s="312" t="s">
        <v>149</v>
      </c>
      <c r="E50" s="118">
        <v>1178</v>
      </c>
      <c r="F50" s="313">
        <v>1716</v>
      </c>
      <c r="G50" s="118">
        <v>1515</v>
      </c>
      <c r="H50" s="314">
        <v>1224</v>
      </c>
    </row>
    <row r="51" spans="2:7" ht="12.75">
      <c r="B51" s="77"/>
      <c r="C51" s="78"/>
      <c r="D51" s="28"/>
      <c r="E51" s="10"/>
      <c r="F51" s="79"/>
      <c r="G51" s="79"/>
    </row>
    <row r="52" spans="2:8" ht="12.75">
      <c r="B52" s="315" t="s">
        <v>197</v>
      </c>
      <c r="C52" s="315"/>
      <c r="D52" s="315"/>
      <c r="E52" s="315" t="s">
        <v>198</v>
      </c>
      <c r="F52" s="315"/>
      <c r="G52" s="315"/>
      <c r="H52" s="82"/>
    </row>
    <row r="53" spans="2:8" ht="12.75">
      <c r="B53" s="316" t="s">
        <v>199</v>
      </c>
      <c r="C53" s="316"/>
      <c r="D53" s="317"/>
      <c r="E53" s="316" t="s">
        <v>200</v>
      </c>
      <c r="F53" s="316"/>
      <c r="G53" s="316"/>
      <c r="H53" s="318"/>
    </row>
    <row r="54" spans="2:8" ht="12.75">
      <c r="B54" s="319"/>
      <c r="D54" s="285"/>
      <c r="E54" s="316"/>
      <c r="F54" s="316"/>
      <c r="G54" s="316"/>
      <c r="H54" s="285"/>
    </row>
    <row r="55" spans="2:8" ht="12.75">
      <c r="B55" s="320" t="s">
        <v>129</v>
      </c>
      <c r="C55" s="320"/>
      <c r="D55" s="285"/>
      <c r="E55" s="285"/>
      <c r="F55" s="285"/>
      <c r="G55" s="285"/>
      <c r="H55" s="285"/>
    </row>
  </sheetData>
  <mergeCells count="14">
    <mergeCell ref="E52:G52"/>
    <mergeCell ref="B55:C55"/>
    <mergeCell ref="B52:D52"/>
    <mergeCell ref="G42:H42"/>
    <mergeCell ref="C42:C43"/>
    <mergeCell ref="B42:B43"/>
    <mergeCell ref="D42:D43"/>
    <mergeCell ref="E42:F42"/>
    <mergeCell ref="C5:E5"/>
    <mergeCell ref="C8:E8"/>
    <mergeCell ref="C9:E9"/>
    <mergeCell ref="C10:D10"/>
    <mergeCell ref="C6:E6"/>
    <mergeCell ref="C7:E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ГВЦ-РТ</dc:creator>
  <cp:keywords/>
  <dc:description/>
  <cp:lastModifiedBy>tanya</cp:lastModifiedBy>
  <cp:lastPrinted>2007-07-27T08:03:37Z</cp:lastPrinted>
  <dcterms:created xsi:type="dcterms:W3CDTF">2000-07-18T07:04:02Z</dcterms:created>
  <dcterms:modified xsi:type="dcterms:W3CDTF">2007-08-02T08:07:38Z</dcterms:modified>
  <cp:category/>
  <cp:version/>
  <cp:contentType/>
  <cp:contentStatus/>
</cp:coreProperties>
</file>